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3256" windowHeight="11748" tabRatio="994" activeTab="1"/>
  </bookViews>
  <sheets>
    <sheet name="ВИДЫ И СЛУЧАИ 2017" sheetId="12" r:id="rId1"/>
    <sheet name="2017г. КВО ПОДРОБНО" sheetId="11" r:id="rId2"/>
    <sheet name="ВИДЫ И СЛУЧАИ 2016" sheetId="10" r:id="rId3"/>
    <sheet name="2016г.КВО ПОДРОБНО" sheetId="9" r:id="rId4"/>
    <sheet name="ВИДЫ И СЛУЧАИ 2015г. " sheetId="2" r:id="rId5"/>
    <sheet name="2015г. КВО ПОДРОБНО" sheetId="6" r:id="rId6"/>
    <sheet name="2014г. КВО ПОДРОБНО " sheetId="8" r:id="rId7"/>
    <sheet name="2013г. КВО ПОДРОБНО" sheetId="4" r:id="rId8"/>
    <sheet name="2012г. КВО ПОДРОБНО" sheetId="3" r:id="rId9"/>
    <sheet name="2011г. КВО ПОДРОБНО" sheetId="1" r:id="rId10"/>
  </sheets>
  <definedNames>
    <definedName name="_xlnm._FilterDatabase" localSheetId="9" hidden="1">'2011г. КВО ПОДРОБНО'!$A$3:$C$684</definedName>
    <definedName name="_xlnm._FilterDatabase" localSheetId="8" hidden="1">'2012г. КВО ПОДРОБНО'!$A$3:$D$520</definedName>
    <definedName name="_xlnm._FilterDatabase" localSheetId="7" hidden="1">'2013г. КВО ПОДРОБНО'!$A$3:$D$529</definedName>
    <definedName name="_xlnm._FilterDatabase" localSheetId="6" hidden="1">'2014г. КВО ПОДРОБНО '!$A$3:$D$426</definedName>
    <definedName name="_xlnm._FilterDatabase" localSheetId="5" hidden="1">'2015г. КВО ПОДРОБНО'!$A$3:$D$425</definedName>
    <definedName name="_xlnm._FilterDatabase" localSheetId="3" hidden="1">'2016г.КВО ПОДРОБНО'!$A$4:$D$436</definedName>
    <definedName name="_xlnm._FilterDatabase" localSheetId="1" hidden="1">'2017г. КВО ПОДРОБНО'!$A$4:$D$438</definedName>
    <definedName name="_xlnm.Print_Area" localSheetId="9">'2011г. КВО ПОДРОБНО'!$A$1:$G$687</definedName>
    <definedName name="_xlnm.Print_Area" localSheetId="8">'2012г. КВО ПОДРОБНО'!$A$1:$D$520</definedName>
    <definedName name="_xlnm.Print_Area" localSheetId="4">'ВИДЫ И СЛУЧАИ 2015г. '!$A$1:$D$64</definedName>
  </definedNames>
  <calcPr calcId="144525"/>
</workbook>
</file>

<file path=xl/calcChain.xml><?xml version="1.0" encoding="utf-8"?>
<calcChain xmlns="http://schemas.openxmlformats.org/spreadsheetml/2006/main">
  <c r="C313" i="11" l="1"/>
  <c r="D363" i="11" l="1"/>
  <c r="D85" i="11" l="1"/>
  <c r="D213" i="11" l="1"/>
  <c r="C213" i="11"/>
  <c r="C281" i="11" l="1"/>
  <c r="D170" i="11" l="1"/>
  <c r="C120" i="11" l="1"/>
  <c r="D120" i="11"/>
  <c r="D46" i="11" l="1"/>
  <c r="C46" i="11"/>
  <c r="C170" i="11" l="1"/>
  <c r="C416" i="11" l="1"/>
  <c r="B11" i="12" l="1"/>
  <c r="D281" i="11" l="1"/>
  <c r="D294" i="11" l="1"/>
  <c r="C294" i="11"/>
  <c r="C246" i="11" l="1"/>
  <c r="B56" i="12" l="1"/>
  <c r="B55" i="12"/>
  <c r="B54" i="12"/>
  <c r="B43" i="12"/>
  <c r="B41" i="12"/>
  <c r="B40" i="12"/>
  <c r="C39" i="12"/>
  <c r="B39" i="12"/>
  <c r="B38" i="12"/>
  <c r="B37" i="12"/>
  <c r="B36" i="12"/>
  <c r="B34" i="12"/>
  <c r="B27" i="12"/>
  <c r="B25" i="12"/>
  <c r="B24" i="12"/>
  <c r="B19" i="12"/>
  <c r="B15" i="12"/>
  <c r="B12" i="12"/>
  <c r="B8" i="12"/>
  <c r="B17" i="12"/>
  <c r="B16" i="12"/>
  <c r="B21" i="12"/>
  <c r="B20" i="12"/>
  <c r="B35" i="12" l="1"/>
  <c r="B33" i="12" l="1"/>
  <c r="B14" i="12"/>
  <c r="B6" i="12"/>
  <c r="B53" i="12" l="1"/>
  <c r="B52" i="12"/>
  <c r="B51" i="12"/>
  <c r="B50" i="12"/>
  <c r="B49" i="12"/>
  <c r="B48" i="12"/>
  <c r="B47" i="12"/>
  <c r="B46" i="12"/>
  <c r="B45" i="12"/>
  <c r="B44" i="12" l="1"/>
  <c r="B42" i="12"/>
  <c r="B32" i="12"/>
  <c r="B31" i="12"/>
  <c r="B30" i="12"/>
  <c r="B29" i="12"/>
  <c r="B28" i="12"/>
  <c r="B26" i="12"/>
  <c r="B23" i="12"/>
  <c r="B18" i="12"/>
  <c r="B13" i="12"/>
  <c r="B10" i="12" l="1"/>
  <c r="B9" i="12"/>
  <c r="D44" i="11"/>
  <c r="B7" i="12"/>
  <c r="B5" i="12"/>
  <c r="B4" i="12"/>
  <c r="D436" i="11"/>
  <c r="C436" i="11"/>
  <c r="D431" i="11"/>
  <c r="C431" i="11"/>
  <c r="D427" i="11"/>
  <c r="C427" i="11"/>
  <c r="D425" i="11"/>
  <c r="C425" i="11"/>
  <c r="D416" i="11"/>
  <c r="D399" i="11"/>
  <c r="C399" i="11"/>
  <c r="D388" i="11"/>
  <c r="C388" i="11"/>
  <c r="D380" i="11"/>
  <c r="C380" i="11"/>
  <c r="D371" i="11"/>
  <c r="C371" i="11"/>
  <c r="C363" i="11"/>
  <c r="D350" i="11"/>
  <c r="C350" i="11"/>
  <c r="D343" i="11"/>
  <c r="C343" i="11"/>
  <c r="D324" i="11"/>
  <c r="C324" i="11"/>
  <c r="D316" i="11"/>
  <c r="C316" i="11"/>
  <c r="D313" i="11"/>
  <c r="D299" i="11"/>
  <c r="C299" i="11"/>
  <c r="D290" i="11"/>
  <c r="C290" i="11"/>
  <c r="D274" i="11"/>
  <c r="C274" i="11"/>
  <c r="D270" i="11"/>
  <c r="C270" i="11"/>
  <c r="D262" i="11"/>
  <c r="C262" i="11"/>
  <c r="D260" i="11"/>
  <c r="C260" i="11"/>
  <c r="D250" i="11"/>
  <c r="C250" i="11"/>
  <c r="D246" i="11"/>
  <c r="D235" i="11"/>
  <c r="C235" i="11"/>
  <c r="D225" i="11"/>
  <c r="C225" i="11"/>
  <c r="D203" i="11"/>
  <c r="C203" i="11"/>
  <c r="D197" i="11"/>
  <c r="C197" i="11"/>
  <c r="D186" i="11"/>
  <c r="C186" i="11"/>
  <c r="D184" i="11"/>
  <c r="C184" i="11"/>
  <c r="D179" i="11"/>
  <c r="C179" i="11"/>
  <c r="D177" i="11"/>
  <c r="C177" i="11"/>
  <c r="D174" i="11"/>
  <c r="C174" i="11"/>
  <c r="D162" i="11"/>
  <c r="C162" i="11"/>
  <c r="D150" i="11"/>
  <c r="C150" i="11"/>
  <c r="D132" i="11"/>
  <c r="C132" i="11"/>
  <c r="D125" i="11"/>
  <c r="C125" i="11"/>
  <c r="D116" i="11"/>
  <c r="C116" i="11"/>
  <c r="D113" i="11"/>
  <c r="C113" i="11"/>
  <c r="D87" i="11"/>
  <c r="C87" i="11"/>
  <c r="C85" i="11"/>
  <c r="D69" i="11"/>
  <c r="C69" i="11"/>
  <c r="D61" i="11"/>
  <c r="C61" i="11"/>
  <c r="C44" i="11"/>
  <c r="D36" i="11"/>
  <c r="C36" i="11"/>
  <c r="D26" i="11"/>
  <c r="C26" i="11"/>
  <c r="D21" i="11"/>
  <c r="C21" i="11"/>
  <c r="C40" i="12" l="1"/>
  <c r="C43" i="12"/>
  <c r="C56" i="12"/>
  <c r="C15" i="12"/>
  <c r="C21" i="12"/>
  <c r="C25" i="12"/>
  <c r="C27" i="12"/>
  <c r="C34" i="12"/>
  <c r="C12" i="12"/>
  <c r="C38" i="12"/>
  <c r="C16" i="12"/>
  <c r="C20" i="12"/>
  <c r="C22" i="12"/>
  <c r="C24" i="12"/>
  <c r="C33" i="12"/>
  <c r="C37" i="12"/>
  <c r="C55" i="12"/>
  <c r="C6" i="12"/>
  <c r="C9" i="12"/>
  <c r="C23" i="12"/>
  <c r="C54" i="12"/>
  <c r="C13" i="12"/>
  <c r="C36" i="12"/>
  <c r="C17" i="12"/>
  <c r="C19" i="12"/>
  <c r="C4" i="12"/>
  <c r="C35" i="12"/>
  <c r="C11" i="12"/>
  <c r="C29" i="12"/>
  <c r="C51" i="12"/>
  <c r="C53" i="12"/>
  <c r="C5" i="12"/>
  <c r="C7" i="12"/>
  <c r="C10" i="12"/>
  <c r="C14" i="12"/>
  <c r="C44" i="12"/>
  <c r="C46" i="12"/>
  <c r="C48" i="12"/>
  <c r="C50" i="12"/>
  <c r="C52" i="12"/>
  <c r="C18" i="12"/>
  <c r="C26" i="12"/>
  <c r="C28" i="12"/>
  <c r="C30" i="12"/>
  <c r="C32" i="12"/>
  <c r="C31" i="12"/>
  <c r="C45" i="12"/>
  <c r="C47" i="12"/>
  <c r="C49" i="12"/>
  <c r="C42" i="12"/>
  <c r="D301" i="11"/>
  <c r="D437" i="11" s="1"/>
  <c r="C301" i="11"/>
  <c r="C8" i="12"/>
  <c r="C41" i="12" l="1"/>
  <c r="C57" i="12" s="1"/>
  <c r="C437" i="11"/>
  <c r="D432" i="9"/>
  <c r="C432" i="9"/>
  <c r="C425" i="9"/>
  <c r="D425" i="9"/>
  <c r="D410" i="9"/>
  <c r="C410" i="9"/>
  <c r="D399" i="9"/>
  <c r="C399" i="9"/>
  <c r="D388" i="9"/>
  <c r="C388" i="9"/>
  <c r="D380" i="9"/>
  <c r="C380" i="9"/>
  <c r="D347" i="9"/>
  <c r="C347" i="9"/>
  <c r="D322" i="9"/>
  <c r="D308" i="9"/>
  <c r="D296" i="9"/>
  <c r="C296" i="9"/>
  <c r="D274" i="9"/>
  <c r="C274" i="9"/>
  <c r="D177" i="9"/>
  <c r="C177" i="9"/>
  <c r="D169" i="9"/>
  <c r="C169" i="9"/>
  <c r="D121" i="9"/>
  <c r="C114" i="9"/>
  <c r="D76" i="9"/>
  <c r="C76" i="9"/>
  <c r="D23" i="9"/>
  <c r="C23" i="9"/>
  <c r="D15" i="9"/>
  <c r="C15" i="9"/>
  <c r="D289" i="9" l="1"/>
  <c r="C289" i="9"/>
  <c r="D157" i="9" l="1"/>
  <c r="C157" i="9"/>
  <c r="D173" i="9" l="1"/>
  <c r="C173" i="9"/>
  <c r="D239" i="9" l="1"/>
  <c r="C239" i="9"/>
  <c r="C369" i="9" l="1"/>
  <c r="D369" i="9"/>
  <c r="D143" i="9" l="1"/>
  <c r="C79" i="9" l="1"/>
  <c r="D257" i="9" l="1"/>
  <c r="C257" i="9"/>
  <c r="D199" i="9" l="1"/>
  <c r="D361" i="9" l="1"/>
  <c r="D190" i="9" l="1"/>
  <c r="C190" i="9"/>
  <c r="C322" i="9" l="1"/>
  <c r="B12" i="10" l="1"/>
  <c r="D79" i="9"/>
  <c r="C12" i="10"/>
  <c r="B42" i="10"/>
  <c r="D97" i="9"/>
  <c r="C361" i="9" l="1"/>
  <c r="D207" i="9" l="1"/>
  <c r="C207" i="9"/>
  <c r="B13" i="10" l="1"/>
  <c r="D277" i="9" l="1"/>
  <c r="C277" i="9"/>
  <c r="B25" i="10" l="1"/>
  <c r="C25" i="10" l="1"/>
  <c r="C39" i="9" l="1"/>
  <c r="C265" i="9" l="1"/>
  <c r="D114" i="9" l="1"/>
  <c r="C308" i="9" l="1"/>
  <c r="C42" i="10" s="1"/>
  <c r="B50" i="10" l="1"/>
  <c r="B56" i="10"/>
  <c r="B55" i="10"/>
  <c r="B54" i="10"/>
  <c r="B53" i="10"/>
  <c r="B46" i="10"/>
  <c r="B43" i="10"/>
  <c r="B41" i="10"/>
  <c r="B40" i="10"/>
  <c r="B38" i="10"/>
  <c r="B37" i="10"/>
  <c r="B36" i="10"/>
  <c r="B35" i="10"/>
  <c r="B34" i="10"/>
  <c r="B32" i="10"/>
  <c r="B30" i="10"/>
  <c r="B21" i="10"/>
  <c r="B20" i="10"/>
  <c r="B15" i="10"/>
  <c r="B8" i="10"/>
  <c r="B6" i="10"/>
  <c r="B23" i="10"/>
  <c r="B22" i="10"/>
  <c r="C22" i="10" l="1"/>
  <c r="B52" i="10"/>
  <c r="B49" i="10"/>
  <c r="B45" i="10"/>
  <c r="B33" i="10"/>
  <c r="B14" i="10"/>
  <c r="B10" i="10"/>
  <c r="B9" i="10"/>
  <c r="B51" i="10" l="1"/>
  <c r="B48" i="10"/>
  <c r="B47" i="10"/>
  <c r="B44" i="10"/>
  <c r="B39" i="10"/>
  <c r="B31" i="10"/>
  <c r="B29" i="10"/>
  <c r="B28" i="10"/>
  <c r="B27" i="10"/>
  <c r="B26" i="10"/>
  <c r="B24" i="10"/>
  <c r="B19" i="10"/>
  <c r="B18" i="10"/>
  <c r="B17" i="10"/>
  <c r="B16" i="10"/>
  <c r="B11" i="10"/>
  <c r="B7" i="10"/>
  <c r="B5" i="10"/>
  <c r="B4" i="10"/>
  <c r="C30" i="9"/>
  <c r="D30" i="9"/>
  <c r="C6" i="10" l="1"/>
  <c r="D420" i="9"/>
  <c r="C420" i="9"/>
  <c r="D418" i="9"/>
  <c r="C418" i="9"/>
  <c r="D343" i="9"/>
  <c r="C343" i="9"/>
  <c r="D312" i="9"/>
  <c r="C312" i="9"/>
  <c r="D298" i="9"/>
  <c r="C41" i="10" s="1"/>
  <c r="C298" i="9"/>
  <c r="D291" i="9"/>
  <c r="C291" i="9"/>
  <c r="D279" i="9"/>
  <c r="C279" i="9"/>
  <c r="D267" i="9"/>
  <c r="C267" i="9"/>
  <c r="D265" i="9"/>
  <c r="D252" i="9"/>
  <c r="C252" i="9"/>
  <c r="D227" i="9"/>
  <c r="C227" i="9"/>
  <c r="D216" i="9"/>
  <c r="C216" i="9"/>
  <c r="C199" i="9"/>
  <c r="D183" i="9"/>
  <c r="C183" i="9"/>
  <c r="D165" i="9"/>
  <c r="C165" i="9"/>
  <c r="C143" i="9"/>
  <c r="C121" i="9"/>
  <c r="D104" i="9"/>
  <c r="C104" i="9"/>
  <c r="D100" i="9"/>
  <c r="C100" i="9"/>
  <c r="C97" i="9"/>
  <c r="D61" i="9"/>
  <c r="C61" i="9"/>
  <c r="D54" i="9"/>
  <c r="C54" i="9"/>
  <c r="D39" i="9"/>
  <c r="D37" i="9"/>
  <c r="C37" i="9"/>
  <c r="D341" i="6"/>
  <c r="D263" i="6"/>
  <c r="C263" i="6"/>
  <c r="D183" i="6"/>
  <c r="C267" i="6"/>
  <c r="D267" i="6"/>
  <c r="D433" i="9" l="1"/>
  <c r="C9" i="10"/>
  <c r="C20" i="10"/>
  <c r="C50" i="10"/>
  <c r="C24" i="10"/>
  <c r="C35" i="10"/>
  <c r="C52" i="10"/>
  <c r="C39" i="10"/>
  <c r="C8" i="10"/>
  <c r="C13" i="10"/>
  <c r="C19" i="10"/>
  <c r="C23" i="10"/>
  <c r="C27" i="10"/>
  <c r="C31" i="10"/>
  <c r="C38" i="10"/>
  <c r="C45" i="10"/>
  <c r="C49" i="10"/>
  <c r="C16" i="10"/>
  <c r="C46" i="10"/>
  <c r="C56" i="10"/>
  <c r="C14" i="10"/>
  <c r="C28" i="10"/>
  <c r="C32" i="10"/>
  <c r="C53" i="10"/>
  <c r="C55" i="10"/>
  <c r="C54" i="10"/>
  <c r="C7" i="10"/>
  <c r="C10" i="10"/>
  <c r="C15" i="10"/>
  <c r="C17" i="10"/>
  <c r="C29" i="10"/>
  <c r="C33" i="10"/>
  <c r="C36" i="10"/>
  <c r="C43" i="10"/>
  <c r="C47" i="10"/>
  <c r="C4" i="10"/>
  <c r="C5" i="10"/>
  <c r="C11" i="10"/>
  <c r="C18" i="10"/>
  <c r="C26" i="10"/>
  <c r="C30" i="10"/>
  <c r="C34" i="10"/>
  <c r="C37" i="10"/>
  <c r="C40" i="10"/>
  <c r="C44" i="10"/>
  <c r="C48" i="10"/>
  <c r="C42" i="2"/>
  <c r="C424" i="6"/>
  <c r="C419" i="6"/>
  <c r="C415" i="6"/>
  <c r="C413" i="6"/>
  <c r="C405" i="6"/>
  <c r="C392" i="6"/>
  <c r="C390" i="6"/>
  <c r="C378" i="6"/>
  <c r="C372" i="6"/>
  <c r="C362" i="6"/>
  <c r="C357" i="6"/>
  <c r="C344" i="6"/>
  <c r="C341" i="6"/>
  <c r="C316" i="6"/>
  <c r="C307" i="6"/>
  <c r="C301" i="6"/>
  <c r="C290" i="6"/>
  <c r="C288" i="6"/>
  <c r="C280" i="6"/>
  <c r="C277" i="6"/>
  <c r="C275" i="6"/>
  <c r="C265" i="6"/>
  <c r="C257" i="6"/>
  <c r="C255" i="6"/>
  <c r="C253" i="6"/>
  <c r="C248" i="6"/>
  <c r="C246" i="6"/>
  <c r="C234" i="6"/>
  <c r="C226" i="6"/>
  <c r="C216" i="6"/>
  <c r="C210" i="6"/>
  <c r="C203" i="6"/>
  <c r="C195" i="6"/>
  <c r="C190" i="6"/>
  <c r="C183" i="6"/>
  <c r="C178" i="6"/>
  <c r="C176" i="6"/>
  <c r="C174" i="6"/>
  <c r="C169" i="6"/>
  <c r="C158" i="6"/>
  <c r="C136" i="6"/>
  <c r="C127" i="6"/>
  <c r="C117" i="6"/>
  <c r="C115" i="6"/>
  <c r="C113" i="6"/>
  <c r="C109" i="6"/>
  <c r="C104" i="6"/>
  <c r="C83" i="6"/>
  <c r="C68" i="6"/>
  <c r="C62" i="6"/>
  <c r="C47" i="6"/>
  <c r="C45" i="6"/>
  <c r="C43" i="6"/>
  <c r="C36" i="6"/>
  <c r="C25" i="6"/>
  <c r="C18" i="6"/>
  <c r="C12" i="6"/>
  <c r="D18" i="6" l="1"/>
  <c r="D83" i="6"/>
  <c r="D277" i="6" l="1"/>
  <c r="D246" i="6"/>
  <c r="D195" i="6"/>
  <c r="D62" i="6"/>
  <c r="D405" i="6" l="1"/>
  <c r="C59" i="2" s="1"/>
  <c r="D136" i="6"/>
  <c r="D344" i="6"/>
  <c r="D234" i="6"/>
  <c r="D113" i="6"/>
  <c r="D424" i="6"/>
  <c r="C63" i="2" s="1"/>
  <c r="C51" i="2"/>
  <c r="D203" i="6"/>
  <c r="D372" i="6"/>
  <c r="C55" i="2" s="1"/>
  <c r="D362" i="6"/>
  <c r="D425" i="8"/>
  <c r="C425" i="8"/>
  <c r="D421" i="8"/>
  <c r="C421" i="8"/>
  <c r="D417" i="8"/>
  <c r="C417" i="8"/>
  <c r="D415" i="8"/>
  <c r="C415" i="8"/>
  <c r="D407" i="8"/>
  <c r="C407" i="8"/>
  <c r="D401" i="8"/>
  <c r="C401" i="8"/>
  <c r="D399" i="8"/>
  <c r="C399" i="8"/>
  <c r="D388" i="8"/>
  <c r="C388" i="8"/>
  <c r="D383" i="8"/>
  <c r="C383" i="8"/>
  <c r="D373" i="8"/>
  <c r="C373" i="8"/>
  <c r="D366" i="8"/>
  <c r="C366" i="8"/>
  <c r="D355" i="8"/>
  <c r="C355" i="8"/>
  <c r="D352" i="8"/>
  <c r="C352" i="8"/>
  <c r="D329" i="8"/>
  <c r="C329" i="8"/>
  <c r="D320" i="8"/>
  <c r="C320" i="8"/>
  <c r="D314" i="8"/>
  <c r="C314" i="8"/>
  <c r="D299" i="8"/>
  <c r="C299" i="8"/>
  <c r="D297" i="8"/>
  <c r="C297" i="8"/>
  <c r="D289" i="8"/>
  <c r="C289" i="8"/>
  <c r="D286" i="8"/>
  <c r="C286" i="8"/>
  <c r="D284" i="8"/>
  <c r="C284" i="8"/>
  <c r="D276" i="8"/>
  <c r="C276" i="8"/>
  <c r="D274" i="8"/>
  <c r="C274" i="8"/>
  <c r="D265" i="8"/>
  <c r="C265" i="8"/>
  <c r="D263" i="8"/>
  <c r="C263" i="8"/>
  <c r="D261" i="8"/>
  <c r="C261" i="8"/>
  <c r="D256" i="8"/>
  <c r="C256" i="8"/>
  <c r="D253" i="8"/>
  <c r="C253" i="8"/>
  <c r="D239" i="8"/>
  <c r="C239" i="8"/>
  <c r="D231" i="8"/>
  <c r="C231" i="8"/>
  <c r="D220" i="8"/>
  <c r="C220" i="8"/>
  <c r="D211" i="8"/>
  <c r="C211" i="8"/>
  <c r="D205" i="8"/>
  <c r="C205" i="8"/>
  <c r="D195" i="8"/>
  <c r="C195" i="8"/>
  <c r="D192" i="8"/>
  <c r="C192" i="8"/>
  <c r="D186" i="8"/>
  <c r="C186" i="8"/>
  <c r="D182" i="8"/>
  <c r="C182" i="8"/>
  <c r="D180" i="8"/>
  <c r="C180" i="8"/>
  <c r="D178" i="8"/>
  <c r="C178" i="8"/>
  <c r="D172" i="8"/>
  <c r="C172" i="8"/>
  <c r="D158" i="8"/>
  <c r="C158" i="8"/>
  <c r="D138" i="8"/>
  <c r="C138" i="8"/>
  <c r="D131" i="8"/>
  <c r="C131" i="8"/>
  <c r="D118" i="8"/>
  <c r="C118" i="8"/>
  <c r="D116" i="8"/>
  <c r="C116" i="8"/>
  <c r="D114" i="8"/>
  <c r="C114" i="8"/>
  <c r="D112" i="8"/>
  <c r="C112" i="8"/>
  <c r="D105" i="8"/>
  <c r="C105" i="8"/>
  <c r="D87" i="8"/>
  <c r="C87" i="8"/>
  <c r="D76" i="8"/>
  <c r="C76" i="8"/>
  <c r="D69" i="8"/>
  <c r="C69" i="8"/>
  <c r="D52" i="8"/>
  <c r="C52" i="8"/>
  <c r="D46" i="8"/>
  <c r="C46" i="8"/>
  <c r="D42" i="8"/>
  <c r="C42" i="8"/>
  <c r="D37" i="8"/>
  <c r="C37" i="8"/>
  <c r="D29" i="8"/>
  <c r="C29" i="8"/>
  <c r="D16" i="8"/>
  <c r="C16" i="8"/>
  <c r="D14" i="8"/>
  <c r="C14" i="8"/>
  <c r="D12" i="6"/>
  <c r="C5" i="2" s="1"/>
  <c r="D158" i="6"/>
  <c r="D257" i="6"/>
  <c r="D117" i="6"/>
  <c r="C19" i="2" s="1"/>
  <c r="D47" i="6"/>
  <c r="D415" i="6"/>
  <c r="D419" i="6"/>
  <c r="C62" i="2" s="1"/>
  <c r="D413" i="6"/>
  <c r="D392" i="6"/>
  <c r="D390" i="6"/>
  <c r="C57" i="2" s="1"/>
  <c r="D378" i="6"/>
  <c r="D357" i="6"/>
  <c r="C53" i="2" s="1"/>
  <c r="C52" i="2"/>
  <c r="D316" i="6"/>
  <c r="D307" i="6"/>
  <c r="D301" i="6"/>
  <c r="D290" i="6"/>
  <c r="C47" i="2" s="1"/>
  <c r="D288" i="6"/>
  <c r="D280" i="6"/>
  <c r="C45" i="2" s="1"/>
  <c r="D275" i="6"/>
  <c r="D265" i="6"/>
  <c r="C41" i="2" s="1"/>
  <c r="C40" i="2"/>
  <c r="D255" i="6"/>
  <c r="D253" i="6"/>
  <c r="C37" i="2" s="1"/>
  <c r="D248" i="6"/>
  <c r="C34" i="2"/>
  <c r="D226" i="6"/>
  <c r="D216" i="6"/>
  <c r="D210" i="6"/>
  <c r="C31" i="2" s="1"/>
  <c r="D190" i="6"/>
  <c r="C27" i="2"/>
  <c r="D178" i="6"/>
  <c r="C26" i="2" s="1"/>
  <c r="D176" i="6"/>
  <c r="C25" i="2" s="1"/>
  <c r="D174" i="6"/>
  <c r="C24" i="2" s="1"/>
  <c r="D169" i="6"/>
  <c r="C23" i="2" s="1"/>
  <c r="D127" i="6"/>
  <c r="D115" i="6"/>
  <c r="D109" i="6"/>
  <c r="D104" i="6"/>
  <c r="C15" i="2" s="1"/>
  <c r="D68" i="6"/>
  <c r="C13" i="2" s="1"/>
  <c r="D45" i="6"/>
  <c r="C10" i="2" s="1"/>
  <c r="D43" i="6"/>
  <c r="D36" i="6"/>
  <c r="C8" i="2" s="1"/>
  <c r="D25" i="6"/>
  <c r="C6" i="2"/>
  <c r="D491" i="4"/>
  <c r="D132" i="4"/>
  <c r="C195" i="4"/>
  <c r="D14" i="4"/>
  <c r="C14" i="4"/>
  <c r="C450" i="4"/>
  <c r="C85" i="4"/>
  <c r="C122" i="4"/>
  <c r="D122" i="4"/>
  <c r="C40" i="4"/>
  <c r="C384" i="4"/>
  <c r="D347" i="4"/>
  <c r="D350" i="4"/>
  <c r="D18" i="4"/>
  <c r="D528" i="4"/>
  <c r="C528" i="4"/>
  <c r="D521" i="4"/>
  <c r="C521" i="4"/>
  <c r="D517" i="4"/>
  <c r="C517" i="4"/>
  <c r="C515" i="4"/>
  <c r="D515" i="4"/>
  <c r="D506" i="4"/>
  <c r="C506" i="4"/>
  <c r="D495" i="4"/>
  <c r="C495" i="4"/>
  <c r="C491" i="4"/>
  <c r="D478" i="4"/>
  <c r="C478" i="4"/>
  <c r="D473" i="4"/>
  <c r="C473" i="4"/>
  <c r="D460" i="4"/>
  <c r="C460" i="4"/>
  <c r="D450" i="4"/>
  <c r="D432" i="4"/>
  <c r="C432" i="4"/>
  <c r="D430" i="4"/>
  <c r="C430" i="4"/>
  <c r="D406" i="4"/>
  <c r="C406" i="4"/>
  <c r="D393" i="4"/>
  <c r="C393" i="4"/>
  <c r="D384" i="4"/>
  <c r="D366" i="4"/>
  <c r="C366" i="4"/>
  <c r="D359" i="4"/>
  <c r="C359" i="4"/>
  <c r="D352" i="4"/>
  <c r="C352" i="4"/>
  <c r="C350" i="4"/>
  <c r="C347" i="4"/>
  <c r="D340" i="4"/>
  <c r="C340" i="4"/>
  <c r="D337" i="4"/>
  <c r="C337" i="4"/>
  <c r="D324" i="4"/>
  <c r="C324" i="4"/>
  <c r="D322" i="4"/>
  <c r="C322" i="4"/>
  <c r="D320" i="4"/>
  <c r="C320" i="4"/>
  <c r="D315" i="4"/>
  <c r="C315" i="4"/>
  <c r="D310" i="4"/>
  <c r="C310" i="4"/>
  <c r="D306" i="4"/>
  <c r="C306" i="4"/>
  <c r="D287" i="4"/>
  <c r="C287" i="4"/>
  <c r="D279" i="4"/>
  <c r="C279" i="4"/>
  <c r="D263" i="4"/>
  <c r="C263" i="4"/>
  <c r="D252" i="4"/>
  <c r="C252" i="4"/>
  <c r="D243" i="4"/>
  <c r="C243" i="4"/>
  <c r="D232" i="4"/>
  <c r="C232" i="4"/>
  <c r="D226" i="4"/>
  <c r="C226" i="4"/>
  <c r="D214" i="4"/>
  <c r="C214" i="4"/>
  <c r="D210" i="4"/>
  <c r="C210" i="4"/>
  <c r="D207" i="4"/>
  <c r="C207" i="4"/>
  <c r="D201" i="4"/>
  <c r="C201" i="4"/>
  <c r="D195" i="4"/>
  <c r="D184" i="4"/>
  <c r="C184" i="4"/>
  <c r="D160" i="4"/>
  <c r="C160" i="4"/>
  <c r="D149" i="4"/>
  <c r="C149" i="4"/>
  <c r="D136" i="4"/>
  <c r="C136" i="4"/>
  <c r="D134" i="4"/>
  <c r="C134" i="4"/>
  <c r="C132" i="4"/>
  <c r="D128" i="4"/>
  <c r="C128" i="4"/>
  <c r="D105" i="4"/>
  <c r="C105" i="4"/>
  <c r="D85" i="4"/>
  <c r="D76" i="4"/>
  <c r="C76" i="4"/>
  <c r="D55" i="4"/>
  <c r="C55" i="4"/>
  <c r="D52" i="4"/>
  <c r="C52" i="4"/>
  <c r="D46" i="4"/>
  <c r="C46" i="4"/>
  <c r="D40" i="4"/>
  <c r="D29" i="4"/>
  <c r="C29" i="4"/>
  <c r="C18" i="4"/>
  <c r="D72" i="3"/>
  <c r="C72" i="3"/>
  <c r="C103" i="3"/>
  <c r="C381" i="3"/>
  <c r="C479" i="3"/>
  <c r="D485" i="3"/>
  <c r="D331" i="3"/>
  <c r="D103" i="3"/>
  <c r="D222" i="3"/>
  <c r="D286" i="3"/>
  <c r="C323" i="3"/>
  <c r="D131" i="3"/>
  <c r="C508" i="3"/>
  <c r="C464" i="3"/>
  <c r="C396" i="3"/>
  <c r="C366" i="3"/>
  <c r="C360" i="3"/>
  <c r="C346" i="3"/>
  <c r="C331" i="3"/>
  <c r="C315" i="3"/>
  <c r="C286" i="3"/>
  <c r="C222" i="3"/>
  <c r="C217" i="3"/>
  <c r="C204" i="3"/>
  <c r="C186" i="3"/>
  <c r="C131" i="3"/>
  <c r="C45" i="3"/>
  <c r="C27" i="3"/>
  <c r="D381" i="3"/>
  <c r="D315" i="3"/>
  <c r="D204" i="3"/>
  <c r="C416" i="3"/>
  <c r="D27" i="3"/>
  <c r="D396" i="3"/>
  <c r="C120" i="3"/>
  <c r="D366" i="3"/>
  <c r="C457" i="3"/>
  <c r="C247" i="3"/>
  <c r="D416" i="3"/>
  <c r="C498" i="3"/>
  <c r="D498" i="3"/>
  <c r="D504" i="3"/>
  <c r="D508" i="3" s="1"/>
  <c r="D479" i="3"/>
  <c r="D217" i="3"/>
  <c r="D519" i="3"/>
  <c r="D360" i="3"/>
  <c r="D186" i="3"/>
  <c r="C302" i="3"/>
  <c r="D45" i="3"/>
  <c r="D133" i="3"/>
  <c r="C133" i="3"/>
  <c r="D120" i="3"/>
  <c r="D58" i="3"/>
  <c r="D39" i="3"/>
  <c r="D464" i="3"/>
  <c r="D323" i="3"/>
  <c r="C438" i="3"/>
  <c r="D438" i="3"/>
  <c r="C39" i="3"/>
  <c r="D346" i="3"/>
  <c r="D247" i="3"/>
  <c r="D510" i="3"/>
  <c r="C510" i="3"/>
  <c r="C519" i="3"/>
  <c r="D513" i="3"/>
  <c r="C513" i="3"/>
  <c r="C485" i="3"/>
  <c r="D481" i="3"/>
  <c r="C481" i="3"/>
  <c r="D457" i="3"/>
  <c r="D447" i="3"/>
  <c r="C447" i="3"/>
  <c r="D418" i="3"/>
  <c r="C418" i="3"/>
  <c r="D388" i="3"/>
  <c r="C388" i="3"/>
  <c r="D362" i="3"/>
  <c r="C362" i="3"/>
  <c r="D354" i="3"/>
  <c r="C354" i="3"/>
  <c r="D352" i="3"/>
  <c r="C352" i="3"/>
  <c r="D350" i="3"/>
  <c r="C350" i="3"/>
  <c r="D341" i="3"/>
  <c r="C341" i="3"/>
  <c r="D327" i="3"/>
  <c r="C327" i="3"/>
  <c r="D325" i="3"/>
  <c r="C325" i="3"/>
  <c r="D307" i="3"/>
  <c r="C307" i="3"/>
  <c r="D302" i="3"/>
  <c r="D277" i="3"/>
  <c r="C277" i="3"/>
  <c r="D275" i="3"/>
  <c r="C275" i="3"/>
  <c r="D257" i="3"/>
  <c r="C257" i="3"/>
  <c r="D236" i="3"/>
  <c r="C236" i="3"/>
  <c r="D209" i="3"/>
  <c r="C209" i="3"/>
  <c r="D198" i="3"/>
  <c r="C198" i="3"/>
  <c r="D194" i="3"/>
  <c r="C194" i="3"/>
  <c r="D173" i="3"/>
  <c r="C173" i="3"/>
  <c r="D157" i="3"/>
  <c r="C157" i="3"/>
  <c r="D146" i="3"/>
  <c r="C146" i="3"/>
  <c r="D135" i="3"/>
  <c r="C135" i="3"/>
  <c r="D127" i="3"/>
  <c r="C127" i="3"/>
  <c r="D81" i="3"/>
  <c r="C81" i="3"/>
  <c r="C58" i="3"/>
  <c r="D53" i="3"/>
  <c r="C53" i="3"/>
  <c r="D17" i="3"/>
  <c r="C17" i="3"/>
  <c r="D15" i="3"/>
  <c r="C15" i="3"/>
  <c r="C683" i="1"/>
  <c r="C546" i="1"/>
  <c r="C127" i="1"/>
  <c r="C481" i="1"/>
  <c r="C280" i="1"/>
  <c r="C91" i="1"/>
  <c r="C303" i="1"/>
  <c r="C674" i="1"/>
  <c r="C275" i="1"/>
  <c r="C466" i="1"/>
  <c r="C241" i="1"/>
  <c r="C662" i="1"/>
  <c r="C189" i="1"/>
  <c r="C182" i="1"/>
  <c r="C263" i="1"/>
  <c r="C651" i="1"/>
  <c r="C631" i="1"/>
  <c r="C573" i="1"/>
  <c r="C295" i="1"/>
  <c r="C109" i="1"/>
  <c r="C362" i="1"/>
  <c r="C271" i="1"/>
  <c r="C166" i="1"/>
  <c r="C29" i="1"/>
  <c r="C446" i="1"/>
  <c r="C429" i="1"/>
  <c r="C415" i="1"/>
  <c r="C485" i="1"/>
  <c r="C479" i="1"/>
  <c r="C624" i="1"/>
  <c r="C616" i="1"/>
  <c r="C602" i="1"/>
  <c r="C595" i="1"/>
  <c r="C583" i="1"/>
  <c r="C556" i="1"/>
  <c r="C520" i="1"/>
  <c r="C511" i="1"/>
  <c r="C500" i="1"/>
  <c r="C458" i="1"/>
  <c r="C454" i="1"/>
  <c r="C423" i="1"/>
  <c r="C419" i="1"/>
  <c r="C405" i="1"/>
  <c r="C398" i="1"/>
  <c r="C376" i="1"/>
  <c r="C365" i="1"/>
  <c r="C345" i="1"/>
  <c r="C331" i="1"/>
  <c r="C322" i="1"/>
  <c r="C254" i="1"/>
  <c r="C202" i="1"/>
  <c r="C184" i="1"/>
  <c r="C177" i="1"/>
  <c r="C60" i="1"/>
  <c r="C69" i="1"/>
  <c r="C40" i="1"/>
  <c r="C21" i="1"/>
  <c r="C149" i="1"/>
  <c r="C468" i="1"/>
  <c r="C219" i="1"/>
  <c r="C81" i="1"/>
  <c r="C44" i="2"/>
  <c r="C29" i="2"/>
  <c r="C12" i="2"/>
  <c r="C39" i="2" l="1"/>
  <c r="C46" i="2"/>
  <c r="C33" i="2"/>
  <c r="C22" i="2"/>
  <c r="C49" i="2"/>
  <c r="C43" i="2"/>
  <c r="C30" i="2"/>
  <c r="C54" i="2"/>
  <c r="C50" i="2"/>
  <c r="C58" i="2"/>
  <c r="C36" i="2"/>
  <c r="C60" i="2"/>
  <c r="C48" i="2"/>
  <c r="C56" i="2"/>
  <c r="C32" i="2"/>
  <c r="C11" i="2"/>
  <c r="C18" i="2"/>
  <c r="C28" i="2"/>
  <c r="C21" i="2"/>
  <c r="C14" i="2"/>
  <c r="C17" i="2"/>
  <c r="C7" i="2"/>
  <c r="C16" i="2"/>
  <c r="C9" i="2"/>
  <c r="C20" i="2"/>
  <c r="C35" i="2"/>
  <c r="C51" i="10"/>
  <c r="C21" i="10"/>
  <c r="C433" i="9"/>
  <c r="C57" i="10" s="1"/>
</calcChain>
</file>

<file path=xl/sharedStrings.xml><?xml version="1.0" encoding="utf-8"?>
<sst xmlns="http://schemas.openxmlformats.org/spreadsheetml/2006/main" count="4381" uniqueCount="297">
  <si>
    <t>3 вида</t>
  </si>
  <si>
    <t>Итого</t>
  </si>
  <si>
    <t>Череда волосистая Bidens pilosa L.</t>
  </si>
  <si>
    <t>Амброзия полыннолистная Ambrosia artemisiifolia L.</t>
  </si>
  <si>
    <t>2 вида</t>
  </si>
  <si>
    <t>Повилика полевая Cuscuta campestris Juncker.</t>
  </si>
  <si>
    <t>5 видов</t>
  </si>
  <si>
    <t>Калифорнийская щитовка Quadraspidiotus perniciosus Comst.</t>
  </si>
  <si>
    <t>Западный (калифорнийский) цветочный трипс Frankliniella occidentalis Perg.</t>
  </si>
  <si>
    <t>Восточная плодожорка Grapholitha molesta Busck.</t>
  </si>
  <si>
    <t>1 вид</t>
  </si>
  <si>
    <t>4 вида</t>
  </si>
  <si>
    <t>Средиземноморская плодовая муха Ceratitis capitata (Wied.)</t>
  </si>
  <si>
    <t>Амброзия трехраздельная Ambrosia  trifida L.</t>
  </si>
  <si>
    <t>8 видов</t>
  </si>
  <si>
    <t>Черный хвойный усач Monochamus saltuarius Gebl.</t>
  </si>
  <si>
    <t>Черный сосновый усач Monochamus galloprovincialis Oliv.</t>
  </si>
  <si>
    <t>Зерновка четырехпятнистая Callosobruchus maculatus F.</t>
  </si>
  <si>
    <t>Большой черный еловый усач Monochamus urussovi Fisch.</t>
  </si>
  <si>
    <t>Малый черный еловый усач Monohamus Sutor L.</t>
  </si>
  <si>
    <t>6 видов</t>
  </si>
  <si>
    <t>Табачная белокрылка Bemisia tabaci Gen.</t>
  </si>
  <si>
    <t>Ценхрус малоцветковый Cenchrus pauciflorus Benth.</t>
  </si>
  <si>
    <t>Тутовая щитовка Pseudaulacaspis pentagona (Targ.-Toz.)</t>
  </si>
  <si>
    <t>Картофельная моль Phthorimaea operculella Zell.</t>
  </si>
  <si>
    <t>Ипомея плющевидная Ipomoea hederacea L.</t>
  </si>
  <si>
    <t>Золотистая картофельная нематода Globodera rostochiensis (Woll.) Behrens.</t>
  </si>
  <si>
    <t>Диплодиоз кукурузы Stenocarpella maydis (Berkeley) Sutton (= D. maydis (Berkeley) Saccarddo)</t>
  </si>
  <si>
    <t>Бледная картофельная нематода Globodera pallida (Stone) Behrens</t>
  </si>
  <si>
    <t>Белая ржавчина хризантем Puccinia horiana Henn.</t>
  </si>
  <si>
    <t>Американский клеверный минер Liriomyza trifolii Burg.</t>
  </si>
  <si>
    <t>9 видов</t>
  </si>
  <si>
    <t>Бурая гниль картофеля Ralstonia solanacearum (Smith) Yabuuchi et al. ( = Pseudomonas solanacearum (Smith) Smith)</t>
  </si>
  <si>
    <t>Амброзия многолетняя Ambrosia psilostachya DC.</t>
  </si>
  <si>
    <t>Зерновки рода калособрухус Callosobruchus spp.</t>
  </si>
  <si>
    <t>Усачи рода Monochamus sp.</t>
  </si>
  <si>
    <t xml:space="preserve">Малый черный еловый усач Monohamus Sutor L.                              </t>
  </si>
  <si>
    <t>Китайская зерновка  Callosobruchus chinensis Z.</t>
  </si>
  <si>
    <t>Зерновка азиатская многоядная Callosobruchus analis L.</t>
  </si>
  <si>
    <t>Повилика перечная Cuscuta australis R. Br.</t>
  </si>
  <si>
    <t>Паслен трехцветковый Solanum triflorum Nutt.</t>
  </si>
  <si>
    <t>Повилика европейская Cuscuta Europeae L.</t>
  </si>
  <si>
    <t>Капровый жук Trigoderma granarium Ev.</t>
  </si>
  <si>
    <t>Повилика клеверная Cuscuta trifolii Bob.</t>
  </si>
  <si>
    <t>Персиковая плодожорка Carposina niponensis Wlsgh.</t>
  </si>
  <si>
    <t>Фомопсис подсолнечника Phomopsis helianthi Munt.-Cvet. et al.</t>
  </si>
  <si>
    <t>Случаи обнаружения</t>
  </si>
  <si>
    <t>КВО</t>
  </si>
  <si>
    <t xml:space="preserve"> по Рязанской и Тамбовской областям</t>
  </si>
  <si>
    <t>по Белгородской области</t>
  </si>
  <si>
    <t>по Брянской и Смоленской областям</t>
  </si>
  <si>
    <t>Территориальное управление Россельхознадзора</t>
  </si>
  <si>
    <t>по Красноярскому краю, Эвенкийскому и Таймырскому АО</t>
  </si>
  <si>
    <t>по Челябинской области</t>
  </si>
  <si>
    <t>по Астраханской области</t>
  </si>
  <si>
    <t>по Алтайскому краю и Республике Алтай</t>
  </si>
  <si>
    <t>по Владимирской области</t>
  </si>
  <si>
    <t>по Вологодской области</t>
  </si>
  <si>
    <t>по Воронежской и Волгоградской областям</t>
  </si>
  <si>
    <t>по г. Москва, Московской и Тульской областям</t>
  </si>
  <si>
    <t>по Забайкальскому краю и Амурской области</t>
  </si>
  <si>
    <t>по Иркутской области</t>
  </si>
  <si>
    <t>по Калининградской области</t>
  </si>
  <si>
    <t>по Ярославской области</t>
  </si>
  <si>
    <t>по Чувашской Республике</t>
  </si>
  <si>
    <t>по Хабаровскому краю, Еврейской автономной и Сахалинской областям</t>
  </si>
  <si>
    <t>по Ульяновской области</t>
  </si>
  <si>
    <t>по Удмуртской Республике</t>
  </si>
  <si>
    <t>по Тюменской области</t>
  </si>
  <si>
    <t>по Томской области</t>
  </si>
  <si>
    <t>по Тверской и Псковской области</t>
  </si>
  <si>
    <t>по Ставропольскому краю</t>
  </si>
  <si>
    <t>по Свердловской области</t>
  </si>
  <si>
    <t>по Саратовской области</t>
  </si>
  <si>
    <t>по Санкт-Петербургу и Ленинградской области</t>
  </si>
  <si>
    <t>по Самарской области</t>
  </si>
  <si>
    <t>по Ростовской области</t>
  </si>
  <si>
    <t>по Республике Хакасия</t>
  </si>
  <si>
    <t>по Республике Татарстан</t>
  </si>
  <si>
    <t>по Республике Северная Осетия-Алания</t>
  </si>
  <si>
    <t>по Республике Саха (Якутия)</t>
  </si>
  <si>
    <t>по Республике Мордовия</t>
  </si>
  <si>
    <t>по Республике Коми</t>
  </si>
  <si>
    <t>по Республике Карелия, Архангельской области и Ненецкому АО</t>
  </si>
  <si>
    <t>по Республике Кабардино-Балкария</t>
  </si>
  <si>
    <t>по Республике Дагестан</t>
  </si>
  <si>
    <t>по Республике Бурятия</t>
  </si>
  <si>
    <t>по Республике Башкортостан</t>
  </si>
  <si>
    <t>по Приморскому краю</t>
  </si>
  <si>
    <t>по Пермскому краю</t>
  </si>
  <si>
    <t>по Пензенской области</t>
  </si>
  <si>
    <t>по Орловской и Курской областям</t>
  </si>
  <si>
    <t>по Оренбургской области</t>
  </si>
  <si>
    <t>по Омской области</t>
  </si>
  <si>
    <t>по Новосибирской области</t>
  </si>
  <si>
    <t>по Новгородской области</t>
  </si>
  <si>
    <t>по Нижегородской области и Республике Марий Эл</t>
  </si>
  <si>
    <t>по Мурманской области</t>
  </si>
  <si>
    <t>по Липецкой области</t>
  </si>
  <si>
    <t>по Курганской области</t>
  </si>
  <si>
    <t>по Краснодарскому краю и Республике Адыгея</t>
  </si>
  <si>
    <t>по Костромской и Ивановской областям</t>
  </si>
  <si>
    <t>по Кировской области</t>
  </si>
  <si>
    <t>по Кемеровской области</t>
  </si>
  <si>
    <t>по Карачаево-Черкесской Республике</t>
  </si>
  <si>
    <t>по Камчатскому краю и Чукотскому АО</t>
  </si>
  <si>
    <t>по Калужской области</t>
  </si>
  <si>
    <t>Управление Россельхознадзора</t>
  </si>
  <si>
    <t>Шарка (оспа) сливы Plum pox potyvirus</t>
  </si>
  <si>
    <t>Зерновка тонкинская  Callosobruchus tonkinensis</t>
  </si>
  <si>
    <t>13 видов</t>
  </si>
  <si>
    <t>Череда волосистая            Bidens pilosa L.</t>
  </si>
  <si>
    <t>7 видов</t>
  </si>
  <si>
    <t>Паслен колючий Solanum rostratum Dun.</t>
  </si>
  <si>
    <t>по Чеченской Республике</t>
  </si>
  <si>
    <t xml:space="preserve">по Республике Калмыкия  </t>
  </si>
  <si>
    <t>по Республике Ингушетия</t>
  </si>
  <si>
    <t xml:space="preserve">по Магаданской области  </t>
  </si>
  <si>
    <t>Итого: 63 Тер. Управления</t>
  </si>
  <si>
    <t>по Республике Тыва</t>
  </si>
  <si>
    <t>Восточно-сибирский хвойный усач Monochamus impulviatus Mot.</t>
  </si>
  <si>
    <t>14 видов</t>
  </si>
  <si>
    <t>Зерновка фасолевая индийская Callosobruchus phaseoli</t>
  </si>
  <si>
    <t>Сибирский шелкопряд                               Dendrolimus superans sibiricus Trchetv.</t>
  </si>
  <si>
    <t>Подсолнечник реснитчатый Helianthus ciliaris DC.</t>
  </si>
  <si>
    <t>нет обнаружений</t>
  </si>
  <si>
    <t>-</t>
  </si>
  <si>
    <t>Горчак ползучий                                         Acroptilon repens DC.</t>
  </si>
  <si>
    <t>Повилики                                                  Cuscuta spp.</t>
  </si>
  <si>
    <t>Ипомея ямчатая                                      Ipomoea lacunosa L.</t>
  </si>
  <si>
    <t>Повилика хмелевидная Cuscuta Lupuliformia Krocker.</t>
  </si>
  <si>
    <t>Паслен колючий          Solanum rostratum Dun.</t>
  </si>
  <si>
    <t>Повилика японская Cuscuta japonika</t>
  </si>
  <si>
    <t>Непарный шелкопряд (азиатская раса) Lymantria dispar L. (asian race)</t>
  </si>
  <si>
    <t>16 видов</t>
  </si>
  <si>
    <t>10 видов</t>
  </si>
  <si>
    <t>Большой еловый лубоед Dendroctonus micans Kug.</t>
  </si>
  <si>
    <t>Ожог плодовых деревьев Erwinia amylovora (Burill.) Winslow et al.</t>
  </si>
  <si>
    <t>Филлоксера Viteus vitifoliae (Fitch.)</t>
  </si>
  <si>
    <t>Азиатская хлопковая совка Spodoptera litura Fabr.</t>
  </si>
  <si>
    <t>Зерновка китайская Callosobruchus chinensis Z.</t>
  </si>
  <si>
    <t>Повилика тимьяновая  Cuscuta Epithymym Murr.</t>
  </si>
  <si>
    <t>Повилика одностолбиковая Cuscuta monogyna</t>
  </si>
  <si>
    <t>17 видов</t>
  </si>
  <si>
    <t>21 вид</t>
  </si>
  <si>
    <t>18 видов</t>
  </si>
  <si>
    <t>11 видов</t>
  </si>
  <si>
    <t>12 видов</t>
  </si>
  <si>
    <t>Американская белая бабочка Hyphantria cunea Drury</t>
  </si>
  <si>
    <t>К сокращенному
списку</t>
  </si>
  <si>
    <t>Ипомея плющевидная
Ipomoea hederacea L.</t>
  </si>
  <si>
    <t>Паслен каролинский
Solanum carolinense L.</t>
  </si>
  <si>
    <t>25 видов</t>
  </si>
  <si>
    <t>Сведения о количестве видов и случаях обнаружения КВО 
(по данным территориальных управлений Россельхознадзора в соответствии с приказами  Россельхознадзора № 273 от 24.09.2008г. и №463 от 19.11.2011 г.)</t>
  </si>
  <si>
    <t>19 видов</t>
  </si>
  <si>
    <t>Повилика южная (Cuscuta australis)</t>
  </si>
  <si>
    <t>Тутовая щитовка (Pseudaulacaspis pentagona)</t>
  </si>
  <si>
    <t xml:space="preserve"> 2011 г.</t>
  </si>
  <si>
    <t>56 видов КВО</t>
  </si>
  <si>
    <t>42681 случай</t>
  </si>
  <si>
    <t>Картофельная моль Phthorimaea operculella Zell</t>
  </si>
  <si>
    <t xml:space="preserve"> </t>
  </si>
  <si>
    <t>Ипомея ямчатая Ipomoea lacunosa L.</t>
  </si>
  <si>
    <t xml:space="preserve">по Красноярскому краю </t>
  </si>
  <si>
    <t>по Приморскому краю и Сахалинской области</t>
  </si>
  <si>
    <t>Диплодиоз кукурузы Stenocarpella maydis (Berkeley) Sutton (= D maydis (Berkeley) Saccarddo)</t>
  </si>
  <si>
    <t>На ФКП, СВХ</t>
  </si>
  <si>
    <t>При внутрирос-сийских перевозках</t>
  </si>
  <si>
    <t>по Красноярскому краю</t>
  </si>
  <si>
    <t>по Хабаровскому краю и Еврейской автономной  области</t>
  </si>
  <si>
    <t>по Хабаровскому краю и  Еврейской автономной  области</t>
  </si>
  <si>
    <t>Повилики Cuscuta spp.</t>
  </si>
  <si>
    <t xml:space="preserve">6 видов </t>
  </si>
  <si>
    <t>Зерновка четырехпятнистая  Callosobruchus maculatus F.</t>
  </si>
  <si>
    <t>15 видов</t>
  </si>
  <si>
    <t xml:space="preserve">3 вида </t>
  </si>
  <si>
    <t xml:space="preserve">12 видов </t>
  </si>
  <si>
    <t>Капровый жук Trogoderma granarium Ev.</t>
  </si>
  <si>
    <t>Повилика южная Cuscuta australis R. Br. Vis.</t>
  </si>
  <si>
    <t>Аскохитоз хризантем Didymella ligulicola (K.F.Baker, Dimock &amp; Davis) von Arx</t>
  </si>
  <si>
    <t xml:space="preserve">7 видов </t>
  </si>
  <si>
    <t xml:space="preserve">10 видов </t>
  </si>
  <si>
    <t xml:space="preserve">13 видов </t>
  </si>
  <si>
    <t xml:space="preserve">5 видов </t>
  </si>
  <si>
    <t>Повилика сближенная Cuscuta approximata Bob.</t>
  </si>
  <si>
    <t>Филлоксера Viteus vitifoliae (Fitch)</t>
  </si>
  <si>
    <t xml:space="preserve">14 видов </t>
  </si>
  <si>
    <t>19770 случаев</t>
  </si>
  <si>
    <t xml:space="preserve"> 2012 г.</t>
  </si>
  <si>
    <t>8132 случая</t>
  </si>
  <si>
    <t>Амброзия трехраздельная Ambrosia trifida L.</t>
  </si>
  <si>
    <t>Бурая гниль картофеля Ralstonia solanacearum (Smith) Yabuuchi et al.</t>
  </si>
  <si>
    <t>Восточносибирский хвойный усач Monochamus impulviatus Mot.</t>
  </si>
  <si>
    <t>Горчак ползучий Acroptilon repens DC.</t>
  </si>
  <si>
    <t>Зерновка индийская фасолевая  Callosobruchus phaseoli</t>
  </si>
  <si>
    <t>Зерновка китайская Callosobruchus chinensis L.</t>
  </si>
  <si>
    <t>Зерновка тонкинская  Collosobruchus tankinensis</t>
  </si>
  <si>
    <t>Персиковая плодожорка Carposina niponensin Wlsgh.</t>
  </si>
  <si>
    <t>Повилика европейская Cuscuta europeae L.</t>
  </si>
  <si>
    <t>Повилика тимьяновая Cuscuta epithymum Murr.</t>
  </si>
  <si>
    <r>
      <t>Фомопсис подсолнечника (серая пятнистость стебля) Diaporthe helianthi Munt. Cvet et al. (=Phomopsis helianthi Munt. Cvet. Et al.</t>
    </r>
    <r>
      <rPr>
        <sz val="10"/>
        <color indexed="8"/>
        <rFont val="Times New Roman"/>
        <family val="1"/>
        <charset val="204"/>
      </rPr>
      <t>)</t>
    </r>
  </si>
  <si>
    <t>Шарка (оспа) сливы Plum pox potyvirus.</t>
  </si>
  <si>
    <t>48 видов КВО</t>
  </si>
  <si>
    <t>по Воронежской области</t>
  </si>
  <si>
    <t>по Ростовской и Волгоградской областям и Республике Калмыкия</t>
  </si>
  <si>
    <t xml:space="preserve">Пальмовый трипс (Thrips palmi )
</t>
  </si>
  <si>
    <t>по Республике Мордовия и Пензенской области</t>
  </si>
  <si>
    <t>по Кировской области и Удмуртской Республике</t>
  </si>
  <si>
    <t>Итого: 59 Тер. Управлений</t>
  </si>
  <si>
    <t>по Республикам Хакасия и Тыва</t>
  </si>
  <si>
    <t>Южный гельминтоспориоз кукурузы (Cochliobolus heterostrophus Drechsler(race T))</t>
  </si>
  <si>
    <t>20 видов</t>
  </si>
  <si>
    <t>23 вида</t>
  </si>
  <si>
    <t xml:space="preserve"> 2013 г.</t>
  </si>
  <si>
    <t xml:space="preserve">Бактериальный вилт кукурузы Erwinia stewartii (Smith)Dye  </t>
  </si>
  <si>
    <t>46 видов КВО</t>
  </si>
  <si>
    <t>Фомопсис подсолнечника  (Diaporthe helianthi Munt. Cvet. et al.)</t>
  </si>
  <si>
    <t xml:space="preserve">23 вида </t>
  </si>
  <si>
    <t>21090 случаев</t>
  </si>
  <si>
    <t>Количество видов КВО</t>
  </si>
  <si>
    <t>по Иркутской области и Республике Бурятия</t>
  </si>
  <si>
    <t>Итого: 58 Тер. Управлений</t>
  </si>
  <si>
    <t>7562 случая</t>
  </si>
  <si>
    <t>Южноамериканский листовой минер Liriomyza huidobrensis Blanch.</t>
  </si>
  <si>
    <t>по Тюменской области, Ханты-Мансийскому и Ямало-Ненецкому АО</t>
  </si>
  <si>
    <t>Непарный шелкопряд (азиатская раса) (Lymantria dispar L. (asian race))</t>
  </si>
  <si>
    <t>Американский клеверный минер Liriomyza trifolii Burg</t>
  </si>
  <si>
    <t xml:space="preserve">19 видов </t>
  </si>
  <si>
    <t>Томатный листовой минер Liriomyza sativae Blanch.</t>
  </si>
  <si>
    <t xml:space="preserve">            </t>
  </si>
  <si>
    <t xml:space="preserve"> 2014 г.</t>
  </si>
  <si>
    <t>Паслен колючий Solanum rostratum Dun</t>
  </si>
  <si>
    <t>37 видов КВО</t>
  </si>
  <si>
    <t>22 вида</t>
  </si>
  <si>
    <t>24572 случая</t>
  </si>
  <si>
    <t>7401случай</t>
  </si>
  <si>
    <t>Ценхрус длинноколючковый Cenchrus longispinus (Hack) Fern</t>
  </si>
  <si>
    <t>Южноамериканская томатная моль Tuta absoluta (Povolny)</t>
  </si>
  <si>
    <t xml:space="preserve">Бразильская бобовая  зерновка Zabrotes subfasciatus Boh. </t>
  </si>
  <si>
    <t>Зерновка рода калособрухус Callosobruchus spp.</t>
  </si>
  <si>
    <t>Арахисовая зерновка Caryedon gonagra Fabr.</t>
  </si>
  <si>
    <t>Восточная фруктовая муха Bactrocera dorsalis Hend.</t>
  </si>
  <si>
    <t>Потивирус шарки (оспы) слив Plum pox potyvirus</t>
  </si>
  <si>
    <t>24 вида</t>
  </si>
  <si>
    <t xml:space="preserve">  35 видов КВО</t>
  </si>
  <si>
    <t xml:space="preserve"> 35 видов КВО</t>
  </si>
  <si>
    <t>по Республике Крым и городу Севастополь</t>
  </si>
  <si>
    <t>27022 случаев</t>
  </si>
  <si>
    <t>4840 случаев</t>
  </si>
  <si>
    <t>31862 случая</t>
  </si>
  <si>
    <t>2015г.</t>
  </si>
  <si>
    <t>2015 г.</t>
  </si>
  <si>
    <t>Черный бархатно-пятнистый усач Monochamus saltuarius Gelb.</t>
  </si>
  <si>
    <t>Черный крапчатый усач Monochamus impulviatus Mot.</t>
  </si>
  <si>
    <t>Итого видов:</t>
  </si>
  <si>
    <t xml:space="preserve">(по данным территориальных управлений Россельхознадзора в соответствии с приказами  Россельхознадзора № 273 от 24.09.2008г. и №463 от 19.11.2011 г.)
</t>
  </si>
  <si>
    <t>Сведения о выявленных КВО в 2016 г.</t>
  </si>
  <si>
    <t>по Чувашской Республике и Ульяновской области</t>
  </si>
  <si>
    <t>Западный  цветочный (калифорнийский) трипс Frankliniella occidentalis Perg.</t>
  </si>
  <si>
    <t>Неповирус кольцевой пятнистости табака Tobacco ringspot nepovirus</t>
  </si>
  <si>
    <t>Японская палочковидная щитовка Lopholeucaspis japonica Ckll.</t>
  </si>
  <si>
    <t>Бурая монилиозная гниль Monilinia fructicola (Winter) Honey</t>
  </si>
  <si>
    <t>Большой черный еловый усач Monochamus urussovi  Fisch.</t>
  </si>
  <si>
    <t>Фомопсис подсолнечника (серая пятнистость стебля) Diaporthe helianthi Munt. Cvet et al. (=Phomopsis helianthi Munt. Cvet. Et al.)</t>
  </si>
  <si>
    <t>по Новгородской и Вологодской областям</t>
  </si>
  <si>
    <t>Бактериальное увядание (вилт) кукурузы Pantoea stewartii subsp Stewartii (Smith) Mergaert et al ( = Erwinia stewartii (Smith) Dye</t>
  </si>
  <si>
    <t>4х пятнистая зерновка (Callosobruchus maculatus)</t>
  </si>
  <si>
    <t>Египетская хлопковая совка Spodoptera littoralis Boisd.</t>
  </si>
  <si>
    <t>по Ростовской и Волгоградской, Астраханской  областям и Республике Калмыкия</t>
  </si>
  <si>
    <t>по Республикам Хакасия, Р. Тыва и Кемеровской области</t>
  </si>
  <si>
    <t>по Республикам Хакасия, Тыва и Кемеровская область</t>
  </si>
  <si>
    <t>Диплодиоз кукурузы Stenocarpella macrospora (Earle) Sutton (Diplodia macrospora Earle))</t>
  </si>
  <si>
    <t>по Кабардино-Балкарской Республике и Республике Северная Осетия - Алания</t>
  </si>
  <si>
    <t>по Кабардино-Балкарской Республике и Республике Сесерная Осетия - Алания</t>
  </si>
  <si>
    <t>по Ставропольскому краю и Карачаево-Черкесской Республике</t>
  </si>
  <si>
    <t>Итого: 53 Тер. Управления</t>
  </si>
  <si>
    <t>вида КВО</t>
  </si>
  <si>
    <t>43  вида КВО</t>
  </si>
  <si>
    <t>случаев</t>
  </si>
  <si>
    <t>2016 г.</t>
  </si>
  <si>
    <t>2016г.</t>
  </si>
  <si>
    <t>Сведения о выявленных КВО в 2017 г.</t>
  </si>
  <si>
    <t>Трипс Пальма Thrips palmi Karny</t>
  </si>
  <si>
    <t>Бактериальное увядание винограда Xylophilus ampelinus (Panagopoulus) Willems et al. ( = Xanthomonas ampelina Panagopoulos)</t>
  </si>
  <si>
    <t>Бурая гниль картофеля Ralstonia solanacearum (Smith) Yabuuchi et al ( = Pseudomonas solanacearum (Smith) Smith)</t>
  </si>
  <si>
    <t>Японская палочковидная щитовка Lopholeucaspis japonica</t>
  </si>
  <si>
    <t>Молочай зубчатый Euphorbia dentata Michx.</t>
  </si>
  <si>
    <t xml:space="preserve">Эхинотрипс американский Echinothrips americanus Morgan </t>
  </si>
  <si>
    <t xml:space="preserve">Трипс Пальма Thrips palmi karny
</t>
  </si>
  <si>
    <t xml:space="preserve">Пальмовый трипс(Thrips palmi karny )
</t>
  </si>
  <si>
    <t>Восточный мучнистый червец Pseudococcus citriculus Green</t>
  </si>
  <si>
    <t>случая</t>
  </si>
  <si>
    <t>Черный блестящий усач Monohamus nitens Bates</t>
  </si>
  <si>
    <t>случай</t>
  </si>
  <si>
    <t>2017г.</t>
  </si>
  <si>
    <t>44 вида КВО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</si>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</sst>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6"/>
      <color indexed="12"/>
      <name val="Times New Roman"/>
      <family val="2"/>
      <charset val="204"/>
    </font>
    <font>
      <sz val="16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2"/>
      <charset val="204"/>
    </font>
    <font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6"/>
      <color theme="10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36" fillId="0" borderId="0"/>
    <xf numFmtId="0" fontId="37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Alignment="0" applyProtection="0"/>
    <xf numFmtId="9" fontId="14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9" fontId="36" fillId="0" borderId="0" applyFont="0" applyFill="0" applyBorder="0" applyAlignment="0" applyProtection="0"/>
    <xf numFmtId="0" fontId="55" fillId="0" borderId="0"/>
  </cellStyleXfs>
  <cellXfs count="451">
    <xf numFmtId="0" fontId="0" fillId="0" borderId="0" xfId="0"/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horizontal="left" vertical="top" wrapText="1"/>
    </xf>
    <xf numFmtId="0" fontId="0" fillId="25" borderId="10" xfId="0" applyNumberFormat="1" applyFill="1" applyBorder="1" applyAlignment="1">
      <alignment horizontal="center" vertical="top" wrapText="1"/>
    </xf>
    <xf numFmtId="0" fontId="22" fillId="25" borderId="10" xfId="0" applyNumberFormat="1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left" vertical="top" wrapText="1"/>
    </xf>
    <xf numFmtId="0" fontId="23" fillId="25" borderId="10" xfId="0" applyNumberFormat="1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NumberForma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14" xfId="0" applyNumberFormat="1" applyFill="1" applyBorder="1" applyAlignment="1">
      <alignment horizontal="center" vertical="top" wrapText="1"/>
    </xf>
    <xf numFmtId="0" fontId="0" fillId="25" borderId="0" xfId="0" applyFill="1" applyAlignment="1">
      <alignment horizontal="left" vertical="top" wrapText="1"/>
    </xf>
    <xf numFmtId="0" fontId="0" fillId="25" borderId="0" xfId="0" applyFill="1" applyAlignment="1">
      <alignment horizontal="center" vertical="top" wrapText="1"/>
    </xf>
    <xf numFmtId="0" fontId="0" fillId="25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21" fillId="0" borderId="10" xfId="0" applyNumberFormat="1" applyFon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0" xfId="0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left" vertical="top" wrapText="1"/>
    </xf>
    <xf numFmtId="0" fontId="22" fillId="26" borderId="10" xfId="0" applyNumberFormat="1" applyFont="1" applyFill="1" applyBorder="1" applyAlignment="1">
      <alignment horizontal="center" vertical="top" wrapText="1"/>
    </xf>
    <xf numFmtId="0" fontId="25" fillId="26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2" fillId="25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25" borderId="18" xfId="0" applyFill="1" applyBorder="1" applyAlignment="1">
      <alignment horizontal="left"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0" fillId="25" borderId="11" xfId="0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4" xfId="0" applyNumberFormat="1" applyBorder="1" applyAlignment="1">
      <alignment horizontal="center" wrapText="1"/>
    </xf>
    <xf numFmtId="0" fontId="21" fillId="0" borderId="0" xfId="0" applyFont="1" applyFill="1" applyAlignment="1">
      <alignment vertical="top" wrapText="1"/>
    </xf>
    <xf numFmtId="0" fontId="0" fillId="25" borderId="15" xfId="0" applyNumberForma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horizontal="left" vertical="top" wrapText="1"/>
    </xf>
    <xf numFmtId="0" fontId="30" fillId="25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0" fillId="25" borderId="12" xfId="0" applyFill="1" applyBorder="1" applyAlignment="1">
      <alignment horizontal="left" vertical="top" wrapText="1"/>
    </xf>
    <xf numFmtId="0" fontId="0" fillId="25" borderId="16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25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21" fillId="27" borderId="2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25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top" wrapText="1"/>
    </xf>
    <xf numFmtId="0" fontId="0" fillId="25" borderId="20" xfId="0" applyFont="1" applyFill="1" applyBorder="1" applyAlignment="1">
      <alignment horizontal="left" vertical="top" wrapText="1"/>
    </xf>
    <xf numFmtId="0" fontId="32" fillId="27" borderId="2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vertical="top" wrapText="1"/>
    </xf>
    <xf numFmtId="0" fontId="0" fillId="27" borderId="10" xfId="0" applyNumberFormat="1" applyFont="1" applyFill="1" applyBorder="1" applyAlignment="1">
      <alignment horizontal="center" vertical="top" wrapText="1"/>
    </xf>
    <xf numFmtId="1" fontId="32" fillId="27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27" borderId="10" xfId="0" applyNumberForma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25" borderId="20" xfId="0" applyFont="1" applyFill="1" applyBorder="1" applyAlignment="1">
      <alignment vertical="top" wrapText="1"/>
    </xf>
    <xf numFmtId="1" fontId="32" fillId="0" borderId="10" xfId="0" applyNumberFormat="1" applyFont="1" applyBorder="1" applyAlignment="1">
      <alignment horizontal="center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0" fontId="0" fillId="28" borderId="0" xfId="0" applyFill="1"/>
    <xf numFmtId="0" fontId="26" fillId="28" borderId="21" xfId="0" applyFont="1" applyFill="1" applyBorder="1" applyAlignment="1">
      <alignment vertical="center"/>
    </xf>
    <xf numFmtId="0" fontId="27" fillId="28" borderId="0" xfId="40" applyFont="1" applyFill="1" applyAlignment="1" applyProtection="1">
      <alignment horizontal="center"/>
    </xf>
    <xf numFmtId="0" fontId="22" fillId="28" borderId="10" xfId="0" applyFont="1" applyFill="1" applyBorder="1" applyAlignment="1">
      <alignment horizontal="left" vertical="top" wrapText="1"/>
    </xf>
    <xf numFmtId="1" fontId="0" fillId="28" borderId="0" xfId="0" applyNumberFormat="1" applyFill="1"/>
    <xf numFmtId="0" fontId="22" fillId="28" borderId="10" xfId="0" applyFont="1" applyFill="1" applyBorder="1" applyAlignment="1">
      <alignment vertical="top" wrapText="1"/>
    </xf>
    <xf numFmtId="0" fontId="23" fillId="28" borderId="10" xfId="0" applyFont="1" applyFill="1" applyBorder="1" applyAlignment="1">
      <alignment horizontal="left" vertical="top" wrapText="1"/>
    </xf>
    <xf numFmtId="0" fontId="27" fillId="25" borderId="0" xfId="40" applyFont="1" applyFill="1" applyAlignment="1" applyProtection="1">
      <alignment horizontal="center" wrapText="1"/>
    </xf>
    <xf numFmtId="0" fontId="22" fillId="26" borderId="18" xfId="0" applyNumberFormat="1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5" fillId="26" borderId="18" xfId="0" applyNumberFormat="1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 wrapText="1"/>
    </xf>
    <xf numFmtId="0" fontId="22" fillId="0" borderId="18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top" wrapText="1"/>
    </xf>
    <xf numFmtId="0" fontId="21" fillId="0" borderId="18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1" fontId="21" fillId="0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23" fillId="0" borderId="18" xfId="0" applyNumberFormat="1" applyFont="1" applyFill="1" applyBorder="1" applyAlignment="1">
      <alignment horizontal="center" vertical="top" wrapText="1"/>
    </xf>
    <xf numFmtId="0" fontId="22" fillId="29" borderId="18" xfId="0" applyNumberFormat="1" applyFont="1" applyFill="1" applyBorder="1" applyAlignment="1">
      <alignment horizontal="center" vertical="top" wrapText="1"/>
    </xf>
    <xf numFmtId="0" fontId="25" fillId="29" borderId="18" xfId="0" applyNumberFormat="1" applyFont="1" applyFill="1" applyBorder="1" applyAlignment="1">
      <alignment horizontal="center" vertical="top" wrapText="1"/>
    </xf>
    <xf numFmtId="0" fontId="0" fillId="0" borderId="18" xfId="0" applyNumberFormat="1" applyFill="1" applyBorder="1" applyAlignment="1">
      <alignment horizontal="center" wrapText="1"/>
    </xf>
    <xf numFmtId="0" fontId="0" fillId="25" borderId="18" xfId="0" applyNumberForma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22" fillId="27" borderId="18" xfId="0" applyNumberFormat="1" applyFont="1" applyFill="1" applyBorder="1" applyAlignment="1">
      <alignment horizontal="center" vertical="top" wrapText="1"/>
    </xf>
    <xf numFmtId="0" fontId="22" fillId="27" borderId="10" xfId="0" applyNumberFormat="1" applyFont="1" applyFill="1" applyBorder="1" applyAlignment="1">
      <alignment horizontal="center" vertical="top" wrapText="1"/>
    </xf>
    <xf numFmtId="0" fontId="22" fillId="26" borderId="22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 horizontal="center" vertical="center" wrapText="1"/>
    </xf>
    <xf numFmtId="0" fontId="0" fillId="27" borderId="0" xfId="0" applyFill="1" applyAlignment="1">
      <alignment wrapText="1"/>
    </xf>
    <xf numFmtId="0" fontId="39" fillId="0" borderId="10" xfId="0" applyFont="1" applyBorder="1" applyAlignment="1">
      <alignment wrapText="1"/>
    </xf>
    <xf numFmtId="0" fontId="21" fillId="0" borderId="10" xfId="54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>
      <alignment vertical="top" wrapText="1"/>
    </xf>
    <xf numFmtId="0" fontId="21" fillId="0" borderId="10" xfId="50" applyNumberFormat="1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>
      <alignment horizontal="left" vertical="top" wrapText="1"/>
    </xf>
    <xf numFmtId="0" fontId="34" fillId="0" borderId="10" xfId="55" applyNumberFormat="1" applyFont="1" applyFill="1" applyBorder="1" applyAlignment="1" applyProtection="1">
      <alignment horizontal="left" vertical="top" wrapText="1"/>
      <protection locked="0"/>
    </xf>
    <xf numFmtId="0" fontId="21" fillId="0" borderId="10" xfId="55" applyNumberFormat="1" applyFont="1" applyFill="1" applyBorder="1" applyAlignment="1" applyProtection="1">
      <alignment horizontal="left" vertical="top" wrapText="1"/>
      <protection locked="0"/>
    </xf>
    <xf numFmtId="0" fontId="21" fillId="0" borderId="10" xfId="51" applyNumberFormat="1" applyFont="1" applyFill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center" vertical="top" wrapText="1"/>
    </xf>
    <xf numFmtId="0" fontId="21" fillId="27" borderId="10" xfId="0" applyNumberFormat="1" applyFont="1" applyFill="1" applyBorder="1" applyAlignment="1">
      <alignment horizontal="center" vertical="top" wrapText="1"/>
    </xf>
    <xf numFmtId="0" fontId="21" fillId="27" borderId="2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1" fontId="32" fillId="0" borderId="18" xfId="0" applyNumberFormat="1" applyFont="1" applyFill="1" applyBorder="1" applyAlignment="1">
      <alignment horizontal="center" vertical="top" wrapText="1"/>
    </xf>
    <xf numFmtId="1" fontId="32" fillId="27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32" fillId="27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 vertical="top" wrapText="1"/>
    </xf>
    <xf numFmtId="1" fontId="21" fillId="0" borderId="18" xfId="0" applyNumberFormat="1" applyFont="1" applyFill="1" applyBorder="1" applyAlignment="1">
      <alignment horizontal="center" vertical="top" wrapText="1"/>
    </xf>
    <xf numFmtId="1" fontId="21" fillId="27" borderId="10" xfId="0" applyNumberFormat="1" applyFont="1" applyFill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2" fillId="27" borderId="20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1" fillId="28" borderId="0" xfId="40" applyFont="1" applyFill="1" applyAlignment="1" applyProtection="1">
      <alignment horizontal="center"/>
    </xf>
    <xf numFmtId="0" fontId="42" fillId="28" borderId="0" xfId="0" applyFont="1" applyFill="1"/>
    <xf numFmtId="0" fontId="41" fillId="28" borderId="0" xfId="40" applyFont="1" applyFill="1" applyAlignment="1" applyProtection="1">
      <alignment horizontal="center" vertical="top"/>
    </xf>
    <xf numFmtId="0" fontId="41" fillId="25" borderId="0" xfId="40" applyFont="1" applyFill="1" applyAlignment="1" applyProtection="1">
      <alignment wrapText="1"/>
    </xf>
    <xf numFmtId="0" fontId="30" fillId="27" borderId="10" xfId="0" applyNumberFormat="1" applyFont="1" applyFill="1" applyBorder="1" applyAlignment="1">
      <alignment horizontal="center" vertical="top" wrapText="1"/>
    </xf>
    <xf numFmtId="0" fontId="34" fillId="0" borderId="20" xfId="55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NumberFormat="1" applyFont="1" applyFill="1" applyBorder="1" applyAlignment="1">
      <alignment horizontal="center" vertical="top" wrapText="1"/>
    </xf>
    <xf numFmtId="0" fontId="40" fillId="0" borderId="20" xfId="0" applyFont="1" applyBorder="1" applyAlignment="1">
      <alignment horizontal="left" vertical="top" wrapText="1"/>
    </xf>
    <xf numFmtId="0" fontId="22" fillId="29" borderId="10" xfId="0" applyNumberFormat="1" applyFont="1" applyFill="1" applyBorder="1" applyAlignment="1">
      <alignment horizontal="center" vertical="top" wrapText="1"/>
    </xf>
    <xf numFmtId="3" fontId="22" fillId="29" borderId="18" xfId="0" applyNumberFormat="1" applyFont="1" applyFill="1" applyBorder="1" applyAlignment="1">
      <alignment horizontal="center" vertical="top" wrapText="1"/>
    </xf>
    <xf numFmtId="3" fontId="0" fillId="25" borderId="10" xfId="0" applyNumberFormat="1" applyFill="1" applyBorder="1" applyAlignment="1">
      <alignment horizontal="center" vertical="top" wrapText="1"/>
    </xf>
    <xf numFmtId="0" fontId="26" fillId="27" borderId="0" xfId="0" applyFont="1" applyFill="1" applyBorder="1" applyAlignment="1">
      <alignment horizontal="right" vertical="center"/>
    </xf>
    <xf numFmtId="0" fontId="22" fillId="27" borderId="10" xfId="0" applyFont="1" applyFill="1" applyBorder="1" applyAlignment="1">
      <alignment horizontal="center" vertical="top" wrapText="1"/>
    </xf>
    <xf numFmtId="3" fontId="22" fillId="27" borderId="10" xfId="0" applyNumberFormat="1" applyFont="1" applyFill="1" applyBorder="1" applyAlignment="1">
      <alignment horizontal="center" vertical="top" wrapText="1"/>
    </xf>
    <xf numFmtId="0" fontId="25" fillId="27" borderId="10" xfId="0" applyNumberFormat="1" applyFont="1" applyFill="1" applyBorder="1" applyAlignment="1">
      <alignment horizontal="center" vertical="top" wrapText="1"/>
    </xf>
    <xf numFmtId="0" fontId="0" fillId="27" borderId="0" xfId="0" applyFill="1" applyAlignment="1">
      <alignment horizontal="center" vertical="top"/>
    </xf>
    <xf numFmtId="0" fontId="39" fillId="0" borderId="20" xfId="0" applyFont="1" applyBorder="1" applyAlignment="1">
      <alignment horizontal="left" vertical="top" wrapText="1"/>
    </xf>
    <xf numFmtId="0" fontId="22" fillId="25" borderId="19" xfId="0" applyFont="1" applyFill="1" applyBorder="1" applyAlignment="1">
      <alignment horizontal="left" vertical="top" wrapText="1"/>
    </xf>
    <xf numFmtId="0" fontId="0" fillId="25" borderId="20" xfId="0" applyFill="1" applyBorder="1" applyAlignment="1">
      <alignment horizontal="left" vertical="top" wrapText="1"/>
    </xf>
    <xf numFmtId="0" fontId="40" fillId="0" borderId="10" xfId="0" applyFont="1" applyBorder="1" applyAlignment="1" applyProtection="1">
      <alignment horizontal="left" vertical="top" wrapText="1"/>
      <protection locked="0"/>
    </xf>
    <xf numFmtId="3" fontId="22" fillId="26" borderId="22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2" fillId="25" borderId="20" xfId="0" applyFont="1" applyFill="1" applyBorder="1" applyAlignment="1">
      <alignment horizontal="left" vertical="top" wrapText="1"/>
    </xf>
    <xf numFmtId="0" fontId="39" fillId="0" borderId="0" xfId="53" applyFont="1" applyAlignment="1">
      <alignment wrapText="1"/>
    </xf>
    <xf numFmtId="0" fontId="0" fillId="25" borderId="10" xfId="0" applyFill="1" applyBorder="1" applyAlignment="1">
      <alignment horizontal="center" vertical="top" wrapText="1"/>
    </xf>
    <xf numFmtId="1" fontId="22" fillId="29" borderId="18" xfId="0" applyNumberFormat="1" applyFont="1" applyFill="1" applyBorder="1" applyAlignment="1">
      <alignment horizontal="center" vertical="top" wrapText="1"/>
    </xf>
    <xf numFmtId="0" fontId="0" fillId="25" borderId="18" xfId="0" applyFill="1" applyBorder="1" applyAlignment="1">
      <alignment horizontal="center" vertical="top" wrapText="1"/>
    </xf>
    <xf numFmtId="0" fontId="21" fillId="0" borderId="13" xfId="5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/>
    <xf numFmtId="0" fontId="39" fillId="0" borderId="10" xfId="53" applyFont="1" applyBorder="1" applyAlignment="1">
      <alignment wrapText="1"/>
    </xf>
    <xf numFmtId="0" fontId="21" fillId="0" borderId="20" xfId="55" applyNumberFormat="1" applyFont="1" applyFill="1" applyBorder="1" applyAlignment="1" applyProtection="1">
      <alignment horizontal="left" vertical="top" wrapText="1"/>
      <protection locked="0"/>
    </xf>
    <xf numFmtId="0" fontId="32" fillId="0" borderId="10" xfId="0" applyNumberFormat="1" applyFont="1" applyBorder="1" applyAlignment="1">
      <alignment horizontal="center" vertical="top" wrapText="1"/>
    </xf>
    <xf numFmtId="0" fontId="0" fillId="27" borderId="0" xfId="0" applyFill="1" applyBorder="1" applyAlignment="1">
      <alignment horizontal="left" vertical="top" wrapText="1"/>
    </xf>
    <xf numFmtId="0" fontId="22" fillId="27" borderId="10" xfId="0" applyFont="1" applyFill="1" applyBorder="1" applyAlignment="1">
      <alignment horizontal="left" vertical="top" wrapText="1"/>
    </xf>
    <xf numFmtId="0" fontId="22" fillId="27" borderId="20" xfId="0" applyFont="1" applyFill="1" applyBorder="1" applyAlignment="1">
      <alignment horizontal="left" vertical="top" wrapText="1"/>
    </xf>
    <xf numFmtId="0" fontId="22" fillId="27" borderId="19" xfId="0" applyFont="1" applyFill="1" applyBorder="1" applyAlignment="1">
      <alignment horizontal="left" vertical="top" wrapText="1"/>
    </xf>
    <xf numFmtId="0" fontId="23" fillId="27" borderId="10" xfId="0" applyFont="1" applyFill="1" applyBorder="1" applyAlignment="1">
      <alignment horizontal="left" vertical="top" wrapText="1"/>
    </xf>
    <xf numFmtId="0" fontId="0" fillId="27" borderId="0" xfId="0" applyFill="1"/>
    <xf numFmtId="0" fontId="21" fillId="0" borderId="10" xfId="0" applyNumberFormat="1" applyFont="1" applyFill="1" applyBorder="1" applyAlignment="1">
      <alignment horizontal="center" vertical="top" wrapText="1"/>
    </xf>
    <xf numFmtId="3" fontId="43" fillId="0" borderId="0" xfId="0" applyNumberFormat="1" applyFont="1"/>
    <xf numFmtId="0" fontId="0" fillId="0" borderId="18" xfId="0" applyNumberForma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22" fillId="27" borderId="20" xfId="0" applyFont="1" applyFill="1" applyBorder="1" applyAlignment="1">
      <alignment horizontal="left" vertical="top" wrapText="1"/>
    </xf>
    <xf numFmtId="0" fontId="22" fillId="27" borderId="19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32" fillId="27" borderId="10" xfId="0" applyNumberFormat="1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left" vertical="top" wrapText="1"/>
    </xf>
    <xf numFmtId="0" fontId="39" fillId="0" borderId="13" xfId="0" applyFont="1" applyBorder="1" applyAlignment="1">
      <alignment horizontal="left" vertical="center" wrapText="1"/>
    </xf>
    <xf numFmtId="0" fontId="22" fillId="27" borderId="2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22" fillId="27" borderId="20" xfId="0" applyFont="1" applyFill="1" applyBorder="1" applyAlignment="1">
      <alignment horizontal="left" vertical="top" wrapText="1"/>
    </xf>
    <xf numFmtId="0" fontId="23" fillId="31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3" fontId="23" fillId="32" borderId="3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28" xfId="0" applyNumberFormat="1" applyFill="1" applyBorder="1" applyAlignment="1">
      <alignment horizontal="center" vertical="center" wrapText="1"/>
    </xf>
    <xf numFmtId="0" fontId="0" fillId="27" borderId="13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27" borderId="10" xfId="0" applyNumberForma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25" borderId="10" xfId="0" applyNumberFormat="1" applyFill="1" applyBorder="1" applyAlignment="1">
      <alignment horizontal="center" vertical="center" wrapText="1"/>
    </xf>
    <xf numFmtId="0" fontId="21" fillId="0" borderId="1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2" fillId="29" borderId="18" xfId="0" applyNumberFormat="1" applyFont="1" applyFill="1" applyBorder="1" applyAlignment="1">
      <alignment horizontal="center" vertical="center" wrapText="1"/>
    </xf>
    <xf numFmtId="0" fontId="22" fillId="26" borderId="10" xfId="0" applyNumberFormat="1" applyFont="1" applyFill="1" applyBorder="1" applyAlignment="1">
      <alignment horizontal="center" vertical="center" wrapText="1"/>
    </xf>
    <xf numFmtId="0" fontId="34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32" fillId="27" borderId="2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2" fillId="29" borderId="10" xfId="0" applyNumberFormat="1" applyFont="1" applyFill="1" applyBorder="1" applyAlignment="1">
      <alignment horizontal="center" vertical="center" wrapText="1"/>
    </xf>
    <xf numFmtId="0" fontId="21" fillId="0" borderId="2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2" fillId="26" borderId="18" xfId="0" applyNumberFormat="1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left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3" fontId="22" fillId="29" borderId="18" xfId="0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4" fillId="0" borderId="20" xfId="55" applyNumberFormat="1" applyFont="1" applyFill="1" applyBorder="1" applyAlignment="1" applyProtection="1">
      <alignment horizontal="left" vertical="center" wrapText="1"/>
      <protection locked="0"/>
    </xf>
    <xf numFmtId="0" fontId="22" fillId="27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25" borderId="10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3" fontId="0" fillId="25" borderId="10" xfId="0" applyNumberForma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32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5" fillId="29" borderId="18" xfId="0" applyNumberFormat="1" applyFont="1" applyFill="1" applyBorder="1" applyAlignment="1">
      <alignment horizontal="center" vertical="center" wrapText="1"/>
    </xf>
    <xf numFmtId="0" fontId="21" fillId="0" borderId="13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25" borderId="20" xfId="0" applyFont="1" applyFill="1" applyBorder="1" applyAlignment="1">
      <alignment horizontal="left" vertical="center" wrapText="1"/>
    </xf>
    <xf numFmtId="1" fontId="22" fillId="29" borderId="18" xfId="0" applyNumberFormat="1" applyFont="1" applyFill="1" applyBorder="1" applyAlignment="1">
      <alignment horizontal="center" vertical="center" wrapText="1"/>
    </xf>
    <xf numFmtId="0" fontId="22" fillId="29" borderId="20" xfId="0" applyFont="1" applyFill="1" applyBorder="1" applyAlignment="1">
      <alignment horizontal="left" vertical="center" wrapText="1"/>
    </xf>
    <xf numFmtId="0" fontId="22" fillId="26" borderId="20" xfId="0" applyFont="1" applyFill="1" applyBorder="1" applyAlignment="1">
      <alignment horizontal="left" vertical="center" wrapText="1"/>
    </xf>
    <xf numFmtId="0" fontId="22" fillId="29" borderId="23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0" fillId="27" borderId="0" xfId="0" applyFill="1" applyAlignment="1">
      <alignment horizontal="left" vertical="center"/>
    </xf>
    <xf numFmtId="1" fontId="0" fillId="0" borderId="0" xfId="0" applyNumberFormat="1" applyAlignment="1">
      <alignment vertical="center"/>
    </xf>
    <xf numFmtId="0" fontId="49" fillId="28" borderId="0" xfId="0" applyFont="1" applyFill="1"/>
    <xf numFmtId="0" fontId="50" fillId="28" borderId="0" xfId="40" applyFont="1" applyFill="1" applyAlignment="1" applyProtection="1">
      <alignment horizontal="center"/>
    </xf>
    <xf numFmtId="0" fontId="26" fillId="27" borderId="10" xfId="0" applyFont="1" applyFill="1" applyBorder="1" applyAlignment="1">
      <alignment horizontal="center" vertical="top" wrapText="1"/>
    </xf>
    <xf numFmtId="0" fontId="26" fillId="28" borderId="10" xfId="0" applyFont="1" applyFill="1" applyBorder="1" applyAlignment="1">
      <alignment horizontal="left" vertical="top" wrapText="1"/>
    </xf>
    <xf numFmtId="0" fontId="51" fillId="27" borderId="10" xfId="0" applyNumberFormat="1" applyFont="1" applyFill="1" applyBorder="1" applyAlignment="1">
      <alignment horizontal="center" vertical="top" wrapText="1"/>
    </xf>
    <xf numFmtId="3" fontId="51" fillId="27" borderId="10" xfId="0" applyNumberFormat="1" applyFont="1" applyFill="1" applyBorder="1" applyAlignment="1">
      <alignment horizontal="center" vertical="top" wrapText="1"/>
    </xf>
    <xf numFmtId="0" fontId="26" fillId="28" borderId="10" xfId="0" applyFont="1" applyFill="1" applyBorder="1" applyAlignment="1">
      <alignment vertical="top" wrapText="1"/>
    </xf>
    <xf numFmtId="1" fontId="51" fillId="27" borderId="10" xfId="0" applyNumberFormat="1" applyFont="1" applyFill="1" applyBorder="1" applyAlignment="1">
      <alignment horizontal="center" vertical="top" wrapText="1"/>
    </xf>
    <xf numFmtId="0" fontId="26" fillId="28" borderId="20" xfId="0" applyFont="1" applyFill="1" applyBorder="1" applyAlignment="1">
      <alignment horizontal="left" vertical="top" wrapText="1"/>
    </xf>
    <xf numFmtId="0" fontId="51" fillId="27" borderId="20" xfId="0" applyNumberFormat="1" applyFont="1" applyFill="1" applyBorder="1" applyAlignment="1">
      <alignment horizontal="center" vertical="top" wrapText="1"/>
    </xf>
    <xf numFmtId="0" fontId="46" fillId="27" borderId="30" xfId="0" applyFont="1" applyFill="1" applyBorder="1" applyAlignment="1">
      <alignment horizontal="center" vertical="top"/>
    </xf>
    <xf numFmtId="0" fontId="49" fillId="27" borderId="0" xfId="0" applyFont="1" applyFill="1" applyAlignment="1">
      <alignment horizontal="center" vertical="top"/>
    </xf>
    <xf numFmtId="0" fontId="26" fillId="32" borderId="29" xfId="63" applyNumberFormat="1" applyFont="1" applyFill="1" applyBorder="1" applyAlignment="1">
      <alignment horizontal="center" vertical="top" wrapText="1"/>
    </xf>
    <xf numFmtId="1" fontId="0" fillId="25" borderId="10" xfId="0" applyNumberForma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21" fillId="0" borderId="10" xfId="49" applyNumberFormat="1" applyFont="1" applyFill="1" applyBorder="1" applyAlignment="1">
      <alignment horizontal="left" vertical="top" wrapText="1"/>
    </xf>
    <xf numFmtId="0" fontId="48" fillId="28" borderId="0" xfId="40" applyFont="1" applyFill="1" applyAlignment="1" applyProtection="1">
      <alignment horizontal="center"/>
    </xf>
    <xf numFmtId="0" fontId="22" fillId="27" borderId="19" xfId="0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0" fontId="53" fillId="27" borderId="10" xfId="0" applyFont="1" applyFill="1" applyBorder="1" applyAlignment="1">
      <alignment horizontal="center" vertical="center" wrapText="1"/>
    </xf>
    <xf numFmtId="0" fontId="21" fillId="0" borderId="20" xfId="50" applyNumberFormat="1" applyFont="1" applyFill="1" applyBorder="1" applyAlignment="1" applyProtection="1">
      <alignment horizontal="left" vertical="center" wrapText="1"/>
      <protection locked="0"/>
    </xf>
    <xf numFmtId="3" fontId="26" fillId="32" borderId="29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left" vertical="center" wrapText="1"/>
    </xf>
    <xf numFmtId="0" fontId="39" fillId="27" borderId="10" xfId="0" applyFont="1" applyFill="1" applyBorder="1" applyAlignment="1">
      <alignment horizontal="left" vertical="center" wrapText="1"/>
    </xf>
    <xf numFmtId="0" fontId="22" fillId="27" borderId="20" xfId="0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30" fillId="27" borderId="10" xfId="0" applyFont="1" applyFill="1" applyBorder="1" applyAlignment="1">
      <alignment horizontal="left" vertical="center" wrapText="1"/>
    </xf>
    <xf numFmtId="0" fontId="30" fillId="27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1" fillId="0" borderId="10" xfId="49" applyFont="1" applyFill="1" applyBorder="1" applyAlignment="1">
      <alignment horizontal="center" vertical="top" wrapText="1"/>
    </xf>
    <xf numFmtId="0" fontId="22" fillId="27" borderId="19" xfId="0" applyFont="1" applyFill="1" applyBorder="1" applyAlignment="1">
      <alignment horizontal="left" vertical="center" wrapText="1"/>
    </xf>
    <xf numFmtId="0" fontId="53" fillId="27" borderId="10" xfId="64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53" fillId="27" borderId="10" xfId="0" applyFont="1" applyFill="1" applyBorder="1" applyAlignment="1">
      <alignment horizontal="left" vertical="center" wrapText="1"/>
    </xf>
    <xf numFmtId="0" fontId="0" fillId="27" borderId="18" xfId="0" applyNumberFormat="1" applyFill="1" applyBorder="1" applyAlignment="1">
      <alignment horizontal="center" vertical="center" wrapText="1"/>
    </xf>
    <xf numFmtId="0" fontId="21" fillId="27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27" borderId="10" xfId="50" applyNumberFormat="1" applyFont="1" applyFill="1" applyBorder="1" applyAlignment="1" applyProtection="1">
      <alignment horizontal="left" vertical="center" wrapText="1"/>
      <protection locked="0"/>
    </xf>
    <xf numFmtId="0" fontId="0" fillId="27" borderId="10" xfId="0" applyFill="1" applyBorder="1" applyAlignment="1">
      <alignment horizontal="left" vertical="center" wrapText="1"/>
    </xf>
    <xf numFmtId="0" fontId="40" fillId="27" borderId="10" xfId="0" applyFont="1" applyFill="1" applyBorder="1" applyAlignment="1">
      <alignment horizontal="left" vertical="center" wrapText="1"/>
    </xf>
    <xf numFmtId="0" fontId="34" fillId="27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27" borderId="20" xfId="55" applyNumberFormat="1" applyFont="1" applyFill="1" applyBorder="1" applyAlignment="1" applyProtection="1">
      <alignment horizontal="left" vertical="center" wrapText="1"/>
      <protection locked="0"/>
    </xf>
    <xf numFmtId="0" fontId="22" fillId="27" borderId="18" xfId="0" applyNumberFormat="1" applyFont="1" applyFill="1" applyBorder="1" applyAlignment="1">
      <alignment horizontal="center" vertical="center" wrapText="1"/>
    </xf>
    <xf numFmtId="0" fontId="0" fillId="27" borderId="18" xfId="0" applyNumberFormat="1" applyFont="1" applyFill="1" applyBorder="1" applyAlignment="1">
      <alignment horizontal="center" vertical="center" wrapText="1"/>
    </xf>
    <xf numFmtId="0" fontId="40" fillId="27" borderId="10" xfId="0" applyFont="1" applyFill="1" applyBorder="1" applyAlignment="1" applyProtection="1">
      <alignment horizontal="left" vertical="center" wrapText="1"/>
      <protection locked="0"/>
    </xf>
    <xf numFmtId="0" fontId="32" fillId="27" borderId="18" xfId="0" applyFont="1" applyFill="1" applyBorder="1" applyAlignment="1">
      <alignment horizontal="center" vertical="center" wrapText="1"/>
    </xf>
    <xf numFmtId="0" fontId="39" fillId="27" borderId="20" xfId="0" applyFont="1" applyFill="1" applyBorder="1" applyAlignment="1">
      <alignment horizontal="left" vertical="center" wrapText="1"/>
    </xf>
    <xf numFmtId="0" fontId="21" fillId="27" borderId="18" xfId="0" applyFont="1" applyFill="1" applyBorder="1" applyAlignment="1">
      <alignment horizontal="center" vertical="center" wrapText="1"/>
    </xf>
    <xf numFmtId="1" fontId="0" fillId="27" borderId="10" xfId="0" applyNumberForma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left" vertical="center" wrapText="1"/>
    </xf>
    <xf numFmtId="0" fontId="0" fillId="27" borderId="18" xfId="0" applyNumberFormat="1" applyFill="1" applyBorder="1" applyAlignment="1">
      <alignment vertical="center" wrapText="1"/>
    </xf>
    <xf numFmtId="0" fontId="30" fillId="27" borderId="18" xfId="0" applyNumberFormat="1" applyFont="1" applyFill="1" applyBorder="1" applyAlignment="1">
      <alignment horizontal="center" vertical="center" wrapText="1"/>
    </xf>
    <xf numFmtId="0" fontId="39" fillId="27" borderId="13" xfId="0" applyFont="1" applyFill="1" applyBorder="1" applyAlignment="1">
      <alignment horizontal="left" vertical="center" wrapText="1"/>
    </xf>
    <xf numFmtId="0" fontId="0" fillId="27" borderId="0" xfId="0" applyFill="1" applyAlignment="1">
      <alignment vertical="center" wrapText="1"/>
    </xf>
    <xf numFmtId="3" fontId="0" fillId="27" borderId="10" xfId="0" applyNumberFormat="1" applyFill="1" applyBorder="1" applyAlignment="1">
      <alignment horizontal="center" vertical="center" wrapText="1"/>
    </xf>
    <xf numFmtId="0" fontId="0" fillId="27" borderId="28" xfId="0" applyNumberFormat="1" applyFill="1" applyBorder="1" applyAlignment="1">
      <alignment horizontal="center" vertical="center" wrapText="1"/>
    </xf>
    <xf numFmtId="0" fontId="40" fillId="27" borderId="20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39" fillId="27" borderId="10" xfId="64" applyFont="1" applyFill="1" applyBorder="1" applyAlignment="1">
      <alignment horizontal="left" vertical="center" wrapText="1"/>
    </xf>
    <xf numFmtId="0" fontId="26" fillId="28" borderId="21" xfId="0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33" fillId="27" borderId="18" xfId="40" applyFont="1" applyFill="1" applyBorder="1" applyAlignment="1" applyProtection="1">
      <alignment horizontal="center" vertical="center"/>
    </xf>
    <xf numFmtId="0" fontId="33" fillId="27" borderId="14" xfId="40" applyFont="1" applyFill="1" applyBorder="1" applyAlignment="1" applyProtection="1">
      <alignment horizontal="center" vertical="center"/>
    </xf>
    <xf numFmtId="0" fontId="26" fillId="28" borderId="29" xfId="0" applyFont="1" applyFill="1" applyBorder="1" applyAlignment="1">
      <alignment horizontal="left" vertical="top" wrapText="1"/>
    </xf>
    <xf numFmtId="0" fontId="26" fillId="28" borderId="30" xfId="0" applyFont="1" applyFill="1" applyBorder="1" applyAlignment="1">
      <alignment horizontal="left" vertical="top" wrapText="1"/>
    </xf>
    <xf numFmtId="0" fontId="22" fillId="27" borderId="20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26" fillId="25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2" fillId="27" borderId="20" xfId="0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27" borderId="23" xfId="0" applyFont="1" applyFill="1" applyBorder="1" applyAlignment="1">
      <alignment horizontal="left" vertical="center" wrapText="1"/>
    </xf>
    <xf numFmtId="0" fontId="22" fillId="27" borderId="24" xfId="0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45" fillId="27" borderId="0" xfId="0" applyFont="1" applyFill="1" applyBorder="1" applyAlignment="1">
      <alignment horizontal="center" vertical="center" wrapText="1"/>
    </xf>
    <xf numFmtId="0" fontId="52" fillId="27" borderId="0" xfId="0" applyFont="1" applyFill="1" applyBorder="1" applyAlignment="1">
      <alignment horizontal="center" vertical="top" wrapText="1"/>
    </xf>
    <xf numFmtId="0" fontId="54" fillId="25" borderId="0" xfId="0" applyFont="1" applyFill="1" applyBorder="1" applyAlignment="1">
      <alignment horizontal="right" vertical="center" wrapText="1"/>
    </xf>
    <xf numFmtId="0" fontId="22" fillId="30" borderId="33" xfId="0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33" fillId="27" borderId="10" xfId="40" applyFont="1" applyFill="1" applyBorder="1" applyAlignment="1" applyProtection="1">
      <alignment horizontal="center" vertical="center"/>
    </xf>
    <xf numFmtId="0" fontId="49" fillId="0" borderId="30" xfId="0" applyFont="1" applyBorder="1" applyAlignment="1"/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38" fillId="25" borderId="0" xfId="40" applyFill="1" applyAlignment="1" applyProtection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52" fillId="27" borderId="0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right" vertical="center" wrapText="1"/>
    </xf>
    <xf numFmtId="0" fontId="41" fillId="28" borderId="0" xfId="40" applyFont="1" applyFill="1" applyAlignment="1" applyProtection="1">
      <alignment horizontal="center"/>
    </xf>
    <xf numFmtId="0" fontId="22" fillId="28" borderId="10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0" fontId="22" fillId="27" borderId="20" xfId="0" applyFont="1" applyFill="1" applyBorder="1" applyAlignment="1">
      <alignment horizontal="left" vertical="top" wrapText="1"/>
    </xf>
    <xf numFmtId="0" fontId="22" fillId="27" borderId="19" xfId="0" applyFont="1" applyFill="1" applyBorder="1" applyAlignment="1">
      <alignment horizontal="left" vertical="top" wrapText="1"/>
    </xf>
    <xf numFmtId="0" fontId="0" fillId="27" borderId="19" xfId="0" applyFill="1" applyBorder="1" applyAlignment="1">
      <alignment horizontal="left" vertical="top" wrapText="1"/>
    </xf>
    <xf numFmtId="0" fontId="0" fillId="27" borderId="13" xfId="0" applyFill="1" applyBorder="1" applyAlignment="1">
      <alignment horizontal="left" vertical="top" wrapText="1"/>
    </xf>
    <xf numFmtId="0" fontId="22" fillId="27" borderId="13" xfId="0" applyFont="1" applyFill="1" applyBorder="1" applyAlignment="1">
      <alignment horizontal="left" vertical="top" wrapText="1"/>
    </xf>
    <xf numFmtId="0" fontId="31" fillId="25" borderId="21" xfId="0" applyFont="1" applyFill="1" applyBorder="1" applyAlignment="1">
      <alignment horizontal="right" vertical="top" wrapText="1"/>
    </xf>
    <xf numFmtId="0" fontId="41" fillId="25" borderId="0" xfId="40" applyFont="1" applyFill="1" applyAlignment="1" applyProtection="1">
      <alignment horizontal="center" wrapText="1"/>
    </xf>
    <xf numFmtId="0" fontId="22" fillId="30" borderId="20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top" wrapText="1"/>
    </xf>
    <xf numFmtId="0" fontId="22" fillId="27" borderId="19" xfId="0" applyFont="1" applyFill="1" applyBorder="1" applyAlignment="1">
      <alignment horizontal="center" vertical="top" wrapText="1"/>
    </xf>
    <xf numFmtId="0" fontId="22" fillId="27" borderId="13" xfId="0" applyFont="1" applyFill="1" applyBorder="1" applyAlignment="1">
      <alignment horizontal="center" vertical="top" wrapText="1"/>
    </xf>
    <xf numFmtId="0" fontId="22" fillId="27" borderId="20" xfId="0" applyFont="1" applyFill="1" applyBorder="1" applyAlignment="1">
      <alignment vertical="top" wrapText="1"/>
    </xf>
    <xf numFmtId="0" fontId="22" fillId="27" borderId="19" xfId="0" applyFont="1" applyFill="1" applyBorder="1" applyAlignment="1">
      <alignment vertical="top" wrapText="1"/>
    </xf>
    <xf numFmtId="0" fontId="22" fillId="27" borderId="13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2" fillId="27" borderId="23" xfId="0" applyFont="1" applyFill="1" applyBorder="1" applyAlignment="1">
      <alignment horizontal="left" vertical="top" wrapText="1"/>
    </xf>
    <xf numFmtId="0" fontId="22" fillId="27" borderId="24" xfId="0" applyFont="1" applyFill="1" applyBorder="1" applyAlignment="1">
      <alignment horizontal="left" vertical="top" wrapText="1"/>
    </xf>
    <xf numFmtId="0" fontId="22" fillId="27" borderId="25" xfId="0" applyFont="1" applyFill="1" applyBorder="1" applyAlignment="1">
      <alignment horizontal="left" vertical="top" wrapText="1"/>
    </xf>
    <xf numFmtId="0" fontId="22" fillId="27" borderId="26" xfId="0" applyFont="1" applyFill="1" applyBorder="1" applyAlignment="1">
      <alignment horizontal="left" vertical="top" wrapText="1"/>
    </xf>
    <xf numFmtId="0" fontId="22" fillId="27" borderId="2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25" borderId="28" xfId="0" applyFont="1" applyFill="1" applyBorder="1" applyAlignment="1">
      <alignment horizontal="left" vertical="top" wrapText="1"/>
    </xf>
    <xf numFmtId="0" fontId="28" fillId="25" borderId="21" xfId="0" applyFont="1" applyFill="1" applyBorder="1" applyAlignment="1">
      <alignment horizontal="right" vertical="top" wrapText="1"/>
    </xf>
  </cellXfs>
  <cellStyles count="65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Гиперссылка" xfId="40" builtinId="8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108" xfId="64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Обычный 6" xfId="54"/>
    <cellStyle name="Обычный_к отчету за год" xfId="55"/>
    <cellStyle name="Плохой 2" xfId="56"/>
    <cellStyle name="Пояснение 2" xfId="57"/>
    <cellStyle name="Примечание 2" xfId="58"/>
    <cellStyle name="Процентный" xfId="63" builtinId="5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</xdr:rowOff>
    </xdr:from>
    <xdr:to>
      <xdr:col>3</xdr:col>
      <xdr:colOff>873980</xdr:colOff>
      <xdr:row>0</xdr:row>
      <xdr:rowOff>1037167</xdr:rowOff>
    </xdr:to>
    <xdr:sp macro="" textlink="">
      <xdr:nvSpPr>
        <xdr:cNvPr id="2" name="TextBox 1"/>
        <xdr:cNvSpPr txBox="1"/>
      </xdr:nvSpPr>
      <xdr:spPr>
        <a:xfrm>
          <a:off x="0" y="14816"/>
          <a:ext cx="6017480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400" b="1"/>
            <a:t>Сведения о выявленных КВО в 2015 г. </a:t>
          </a:r>
        </a:p>
        <a:p>
          <a:pPr algn="ctr"/>
          <a:r>
            <a:rPr lang="ru-RU" sz="1400" b="1"/>
            <a:t>(по данным территориальных управлений Россельхознадзора в соответствии с приказами  Россельхознадзора № 273 от 24.09.2008г. и №463</a:t>
          </a:r>
          <a:r>
            <a:rPr lang="ru-RU" sz="1400" b="1" baseline="0"/>
            <a:t> от 19.11.2011 г.</a:t>
          </a:r>
          <a:r>
            <a:rPr lang="ru-RU" sz="1400" b="1"/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</xdr:rowOff>
    </xdr:from>
    <xdr:to>
      <xdr:col>3</xdr:col>
      <xdr:colOff>873980</xdr:colOff>
      <xdr:row>0</xdr:row>
      <xdr:rowOff>1037167</xdr:rowOff>
    </xdr:to>
    <xdr:sp macro="" textlink="">
      <xdr:nvSpPr>
        <xdr:cNvPr id="2" name="TextBox 1"/>
        <xdr:cNvSpPr txBox="1"/>
      </xdr:nvSpPr>
      <xdr:spPr>
        <a:xfrm>
          <a:off x="0" y="14816"/>
          <a:ext cx="6017480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400" b="1"/>
            <a:t>Сведения о выявленных КВО в 2014 г. </a:t>
          </a:r>
        </a:p>
        <a:p>
          <a:pPr algn="ctr"/>
          <a:r>
            <a:rPr lang="ru-RU" sz="1400" b="1"/>
            <a:t>(по данным территориальных управлений Россельхознадзора в соответствии с приказами  Россельхознадзора № 273 от 24.09.2008г. и №463</a:t>
          </a:r>
          <a:r>
            <a:rPr lang="ru-RU" sz="1400" b="1" baseline="0"/>
            <a:t> от 19.11.2011 г.</a:t>
          </a:r>
          <a:r>
            <a:rPr lang="ru-RU" sz="1400" b="1"/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</xdr:rowOff>
    </xdr:from>
    <xdr:to>
      <xdr:col>3</xdr:col>
      <xdr:colOff>873980</xdr:colOff>
      <xdr:row>0</xdr:row>
      <xdr:rowOff>1037167</xdr:rowOff>
    </xdr:to>
    <xdr:sp macro="" textlink="">
      <xdr:nvSpPr>
        <xdr:cNvPr id="2" name="TextBox 1"/>
        <xdr:cNvSpPr txBox="1"/>
      </xdr:nvSpPr>
      <xdr:spPr>
        <a:xfrm>
          <a:off x="0" y="14816"/>
          <a:ext cx="6017480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400" b="1"/>
            <a:t>Сведения о выявленных КВО в 2013 г. </a:t>
          </a:r>
        </a:p>
        <a:p>
          <a:pPr algn="ctr"/>
          <a:r>
            <a:rPr lang="ru-RU" sz="1400" b="1"/>
            <a:t>(по данным территориальных управлений Россельхознадзора в соответствии с приказами  Россельхознадзора № 273 от 24.09.2008г. и №463</a:t>
          </a:r>
          <a:r>
            <a:rPr lang="ru-RU" sz="1400" b="1" baseline="0"/>
            <a:t> от 19.11.2011 г.</a:t>
          </a:r>
          <a:r>
            <a:rPr lang="ru-RU" sz="1400" b="1"/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</xdr:rowOff>
    </xdr:from>
    <xdr:to>
      <xdr:col>3</xdr:col>
      <xdr:colOff>873980</xdr:colOff>
      <xdr:row>0</xdr:row>
      <xdr:rowOff>1037167</xdr:rowOff>
    </xdr:to>
    <xdr:sp macro="" textlink="">
      <xdr:nvSpPr>
        <xdr:cNvPr id="2" name="TextBox 1"/>
        <xdr:cNvSpPr txBox="1"/>
      </xdr:nvSpPr>
      <xdr:spPr>
        <a:xfrm>
          <a:off x="0" y="14816"/>
          <a:ext cx="6025092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400" b="1"/>
            <a:t>Сведения о выявленных КВО в 2012 г. </a:t>
          </a:r>
        </a:p>
        <a:p>
          <a:pPr algn="ctr"/>
          <a:r>
            <a:rPr lang="ru-RU" sz="1400" b="1"/>
            <a:t>(по данным территориальных управлений Россельхознадзора в соответствии с приказами  Россельхознадзора № 273 от 24.09.2008г. и №463</a:t>
          </a:r>
          <a:r>
            <a:rPr lang="ru-RU" sz="1400" b="1" baseline="0"/>
            <a:t> от 19.11.2011 г.</a:t>
          </a:r>
          <a:r>
            <a:rPr lang="ru-RU" sz="1400" b="1"/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49529</xdr:rowOff>
    </xdr:from>
    <xdr:to>
      <xdr:col>2</xdr:col>
      <xdr:colOff>962025</xdr:colOff>
      <xdr:row>1</xdr:row>
      <xdr:rowOff>9560</xdr:rowOff>
    </xdr:to>
    <xdr:sp macro="" textlink="">
      <xdr:nvSpPr>
        <xdr:cNvPr id="2" name="TextBox 1"/>
        <xdr:cNvSpPr txBox="1"/>
      </xdr:nvSpPr>
      <xdr:spPr>
        <a:xfrm>
          <a:off x="95250" y="57149"/>
          <a:ext cx="6210300" cy="1247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ru-RU" sz="1400" b="1"/>
            <a:t>Сведения о выявленных КВО в 2011 г. </a:t>
          </a:r>
        </a:p>
        <a:p>
          <a:pPr algn="ctr">
            <a:lnSpc>
              <a:spcPts val="1300"/>
            </a:lnSpc>
          </a:pPr>
          <a:r>
            <a:rPr lang="ru-RU" sz="1400" b="1"/>
            <a:t>(по данным территориальных управлений Россельхознадзора в соответствии с приказами  Россельхознадзора № 273 от 24.09.2008г. и №463</a:t>
          </a:r>
          <a:r>
            <a:rPr lang="ru-RU" sz="1400" b="1" baseline="0"/>
            <a:t> от 19.11.2011 г.</a:t>
          </a:r>
          <a:r>
            <a:rPr lang="ru-RU" sz="1400" b="1"/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8"/>
  <sheetViews>
    <sheetView zoomScale="80" zoomScaleNormal="80" workbookViewId="0">
      <pane ySplit="3" topLeftCell="A4" activePane="bottomLeft" state="frozen"/>
      <selection pane="bottomLeft" activeCell="B2" sqref="B2:C2"/>
    </sheetView>
  </sheetViews>
  <sheetFormatPr defaultColWidth="9" defaultRowHeight="18" x14ac:dyDescent="0.35"/>
  <cols>
    <col min="1" max="1" width="59.69921875" style="299" customWidth="1"/>
    <col min="2" max="3" width="19.59765625" style="310" customWidth="1"/>
    <col min="4" max="4" width="11.8984375" style="299" customWidth="1"/>
    <col min="5" max="5" width="11.19921875" style="299" customWidth="1"/>
    <col min="6" max="16383" width="9" style="299"/>
    <col min="16384" max="16384" width="9" style="299" customWidth="1"/>
  </cols>
  <sheetData>
    <row r="1" spans="1:4" x14ac:dyDescent="0.35">
      <c r="A1" s="371" t="s">
        <v>153</v>
      </c>
      <c r="B1" s="371"/>
      <c r="C1" s="371"/>
      <c r="D1" s="316"/>
    </row>
    <row r="2" spans="1:4" x14ac:dyDescent="0.35">
      <c r="A2" s="372" t="s">
        <v>107</v>
      </c>
      <c r="B2" s="374" t="s">
        <v>294</v>
      </c>
      <c r="C2" s="375"/>
      <c r="D2" s="300"/>
    </row>
    <row r="3" spans="1:4" ht="34.799999999999997" x14ac:dyDescent="0.35">
      <c r="A3" s="373"/>
      <c r="B3" s="301" t="s">
        <v>219</v>
      </c>
      <c r="C3" s="301" t="s">
        <v>46</v>
      </c>
    </row>
    <row r="4" spans="1:4" x14ac:dyDescent="0.35">
      <c r="A4" s="302" t="s">
        <v>55</v>
      </c>
      <c r="B4" s="303">
        <f>'2017г. КВО ПОДРОБНО'!B21</f>
        <v>15</v>
      </c>
      <c r="C4" s="303">
        <f>SUM('2017г. КВО ПОДРОБНО'!C21:D21)</f>
        <v>235</v>
      </c>
    </row>
    <row r="5" spans="1:4" x14ac:dyDescent="0.35">
      <c r="A5" s="302" t="s">
        <v>49</v>
      </c>
      <c r="B5" s="303">
        <f>'2017г. КВО ПОДРОБНО'!B26</f>
        <v>4</v>
      </c>
      <c r="C5" s="303">
        <f>SUM('2017г. КВО ПОДРОБНО'!C26:D26)</f>
        <v>2704</v>
      </c>
    </row>
    <row r="6" spans="1:4" x14ac:dyDescent="0.35">
      <c r="A6" s="302" t="s">
        <v>50</v>
      </c>
      <c r="B6" s="303">
        <f>'2017г. КВО ПОДРОБНО'!B36</f>
        <v>9</v>
      </c>
      <c r="C6" s="303">
        <f>SUM('2017г. КВО ПОДРОБНО'!C36:D36)</f>
        <v>130</v>
      </c>
    </row>
    <row r="7" spans="1:4" x14ac:dyDescent="0.35">
      <c r="A7" s="302" t="s">
        <v>56</v>
      </c>
      <c r="B7" s="303">
        <f>'2017г. КВО ПОДРОБНО'!B44</f>
        <v>7</v>
      </c>
      <c r="C7" s="303">
        <f>SUM('2017г. КВО ПОДРОБНО'!C44:D44)</f>
        <v>236</v>
      </c>
    </row>
    <row r="8" spans="1:4" x14ac:dyDescent="0.35">
      <c r="A8" s="302" t="s">
        <v>203</v>
      </c>
      <c r="B8" s="303">
        <f>'2017г. КВО ПОДРОБНО'!B46</f>
        <v>1</v>
      </c>
      <c r="C8" s="303">
        <f>SUM('2017г. КВО ПОДРОБНО'!C46:D46)</f>
        <v>1</v>
      </c>
    </row>
    <row r="9" spans="1:4" x14ac:dyDescent="0.35">
      <c r="A9" s="302" t="s">
        <v>59</v>
      </c>
      <c r="B9" s="303">
        <f>'2017г. КВО ПОДРОБНО'!B61</f>
        <v>14</v>
      </c>
      <c r="C9" s="304">
        <f>SUM('2017г. КВО ПОДРОБНО'!C61:D61)</f>
        <v>1356</v>
      </c>
    </row>
    <row r="10" spans="1:4" x14ac:dyDescent="0.35">
      <c r="A10" s="302" t="s">
        <v>60</v>
      </c>
      <c r="B10" s="303">
        <f>'2017г. КВО ПОДРОБНО'!B69</f>
        <v>7</v>
      </c>
      <c r="C10" s="303">
        <f>SUM('2017г. КВО ПОДРОБНО'!C69:D69)</f>
        <v>264</v>
      </c>
    </row>
    <row r="11" spans="1:4" x14ac:dyDescent="0.35">
      <c r="A11" s="302" t="s">
        <v>220</v>
      </c>
      <c r="B11" s="303">
        <f>'2017г. КВО ПОДРОБНО'!B85</f>
        <v>15</v>
      </c>
      <c r="C11" s="303">
        <f>SUM('2017г. КВО ПОДРОБНО'!C85:D85)</f>
        <v>746</v>
      </c>
    </row>
    <row r="12" spans="1:4" ht="34.799999999999997" x14ac:dyDescent="0.35">
      <c r="A12" s="302" t="s">
        <v>272</v>
      </c>
      <c r="B12" s="303">
        <f>'2017г. КВО ПОДРОБНО'!B87</f>
        <v>1</v>
      </c>
      <c r="C12" s="303">
        <f>SUM('2017г. КВО ПОДРОБНО'!C87:D87)</f>
        <v>4</v>
      </c>
    </row>
    <row r="13" spans="1:4" x14ac:dyDescent="0.35">
      <c r="A13" s="302" t="s">
        <v>62</v>
      </c>
      <c r="B13" s="303">
        <f>'2017г. КВО ПОДРОБНО'!B113</f>
        <v>22</v>
      </c>
      <c r="C13" s="303">
        <f>SUM('2017г. КВО ПОДРОБНО'!C113:D113)</f>
        <v>439</v>
      </c>
    </row>
    <row r="14" spans="1:4" x14ac:dyDescent="0.35">
      <c r="A14" s="302" t="s">
        <v>106</v>
      </c>
      <c r="B14" s="303">
        <f>'2017г. КВО ПОДРОБНО'!B116</f>
        <v>2</v>
      </c>
      <c r="C14" s="303">
        <f>SUM('2017г. КВО ПОДРОБНО'!C116:D116)</f>
        <v>23</v>
      </c>
    </row>
    <row r="15" spans="1:4" x14ac:dyDescent="0.35">
      <c r="A15" s="302" t="s">
        <v>105</v>
      </c>
      <c r="B15" s="303">
        <f>'2017г. КВО ПОДРОБНО'!B120</f>
        <v>3</v>
      </c>
      <c r="C15" s="303">
        <f>SUM('2017г. КВО ПОДРОБНО'!C120:D120)</f>
        <v>23</v>
      </c>
    </row>
    <row r="16" spans="1:4" x14ac:dyDescent="0.35">
      <c r="A16" s="302" t="s">
        <v>207</v>
      </c>
      <c r="B16" s="303">
        <f>'2017г. КВО ПОДРОБНО'!B125</f>
        <v>4</v>
      </c>
      <c r="C16" s="303">
        <f>SUM('2017г. КВО ПОДРОБНО'!C125:D125)</f>
        <v>143</v>
      </c>
    </row>
    <row r="17" spans="1:3" x14ac:dyDescent="0.35">
      <c r="A17" s="302" t="s">
        <v>101</v>
      </c>
      <c r="B17" s="303">
        <f>'2017г. КВО ПОДРОБНО'!B132</f>
        <v>5</v>
      </c>
      <c r="C17" s="303">
        <f>SUM('2017г. КВО ПОДРОБНО'!C132:D132)</f>
        <v>50</v>
      </c>
    </row>
    <row r="18" spans="1:3" x14ac:dyDescent="0.35">
      <c r="A18" s="302" t="s">
        <v>100</v>
      </c>
      <c r="B18" s="303">
        <f>'2017г. КВО ПОДРОБНО'!B150</f>
        <v>17</v>
      </c>
      <c r="C18" s="303">
        <f>SUM('2017г. КВО ПОДРОБНО'!C150:D150)</f>
        <v>3152</v>
      </c>
    </row>
    <row r="19" spans="1:3" x14ac:dyDescent="0.35">
      <c r="A19" s="302" t="s">
        <v>168</v>
      </c>
      <c r="B19" s="303">
        <f>'2017г. КВО ПОДРОБНО'!B162</f>
        <v>11</v>
      </c>
      <c r="C19" s="303">
        <f>SUM('2017г. КВО ПОДРОБНО'!C162:D162)</f>
        <v>543</v>
      </c>
    </row>
    <row r="20" spans="1:3" x14ac:dyDescent="0.35">
      <c r="A20" s="302" t="s">
        <v>99</v>
      </c>
      <c r="B20" s="303">
        <f>'2017г. КВО ПОДРОБНО'!B170</f>
        <v>7</v>
      </c>
      <c r="C20" s="303">
        <f>SUM('2017г. КВО ПОДРОБНО'!C170:D170)</f>
        <v>57</v>
      </c>
    </row>
    <row r="21" spans="1:3" x14ac:dyDescent="0.35">
      <c r="A21" s="302" t="s">
        <v>98</v>
      </c>
      <c r="B21" s="303">
        <f>'2017г. КВО ПОДРОБНО'!B174</f>
        <v>3</v>
      </c>
      <c r="C21" s="303">
        <f>SUM('2017г. КВО ПОДРОБНО'!C174:D174)</f>
        <v>15</v>
      </c>
    </row>
    <row r="22" spans="1:3" x14ac:dyDescent="0.35">
      <c r="A22" s="302" t="s">
        <v>117</v>
      </c>
      <c r="B22" s="303"/>
      <c r="C22" s="303">
        <f>SUM('2017г. КВО ПОДРОБНО'!C177:D177)</f>
        <v>8</v>
      </c>
    </row>
    <row r="23" spans="1:3" x14ac:dyDescent="0.35">
      <c r="A23" s="302" t="s">
        <v>97</v>
      </c>
      <c r="B23" s="303">
        <f>'2017г. КВО ПОДРОБНО'!B179</f>
        <v>1</v>
      </c>
      <c r="C23" s="303">
        <f>SUM('2017г. КВО ПОДРОБНО'!C179:D179)</f>
        <v>3</v>
      </c>
    </row>
    <row r="24" spans="1:3" x14ac:dyDescent="0.35">
      <c r="A24" s="302" t="s">
        <v>96</v>
      </c>
      <c r="B24" s="303">
        <f>'2017г. КВО ПОДРОБНО'!B184</f>
        <v>4</v>
      </c>
      <c r="C24" s="303">
        <f>SUM('2017г. КВО ПОДРОБНО'!C184:D184)</f>
        <v>28</v>
      </c>
    </row>
    <row r="25" spans="1:3" x14ac:dyDescent="0.35">
      <c r="A25" s="302" t="s">
        <v>264</v>
      </c>
      <c r="B25" s="303">
        <f>'2017г. КВО ПОДРОБНО'!B186</f>
        <v>1</v>
      </c>
      <c r="C25" s="303">
        <f>SUM('2017г. КВО ПОДРОБНО'!C186:D186)</f>
        <v>9</v>
      </c>
    </row>
    <row r="26" spans="1:3" x14ac:dyDescent="0.35">
      <c r="A26" s="302" t="s">
        <v>94</v>
      </c>
      <c r="B26" s="303">
        <f>'2017г. КВО ПОДРОБНО'!B197</f>
        <v>10</v>
      </c>
      <c r="C26" s="303">
        <f>SUM('2017г. КВО ПОДРОБНО'!C197:D197)</f>
        <v>95</v>
      </c>
    </row>
    <row r="27" spans="1:3" x14ac:dyDescent="0.35">
      <c r="A27" s="302" t="s">
        <v>93</v>
      </c>
      <c r="B27" s="303">
        <f>'2017г. КВО ПОДРОБНО'!B203</f>
        <v>5</v>
      </c>
      <c r="C27" s="303">
        <f>SUM('2017г. КВО ПОДРОБНО'!C203:D203)</f>
        <v>53</v>
      </c>
    </row>
    <row r="28" spans="1:3" x14ac:dyDescent="0.35">
      <c r="A28" s="302" t="s">
        <v>92</v>
      </c>
      <c r="B28" s="303">
        <f>'2017г. КВО ПОДРОБНО'!B213</f>
        <v>9</v>
      </c>
      <c r="C28" s="304">
        <f>SUM('2017г. КВО ПОДРОБНО'!C213:D213)</f>
        <v>3278</v>
      </c>
    </row>
    <row r="29" spans="1:3" x14ac:dyDescent="0.35">
      <c r="A29" s="302" t="s">
        <v>91</v>
      </c>
      <c r="B29" s="303">
        <f>'2017г. КВО ПОДРОБНО'!B225</f>
        <v>11</v>
      </c>
      <c r="C29" s="303">
        <f>SUM('2017г. КВО ПОДРОБНО'!C225:D225)</f>
        <v>566</v>
      </c>
    </row>
    <row r="30" spans="1:3" x14ac:dyDescent="0.35">
      <c r="A30" s="302" t="s">
        <v>89</v>
      </c>
      <c r="B30" s="303">
        <f>'2017г. КВО ПОДРОБНО'!B235</f>
        <v>9</v>
      </c>
      <c r="C30" s="303">
        <f>SUM('2017г. КВО ПОДРОБНО'!C235:D235)</f>
        <v>60</v>
      </c>
    </row>
    <row r="31" spans="1:3" x14ac:dyDescent="0.35">
      <c r="A31" s="302" t="s">
        <v>164</v>
      </c>
      <c r="B31" s="303">
        <f>'2017г. КВО ПОДРОБНО'!B246</f>
        <v>10</v>
      </c>
      <c r="C31" s="304">
        <f>SUM('2017г. КВО ПОДРОБНО'!C246:D246)</f>
        <v>279</v>
      </c>
    </row>
    <row r="32" spans="1:3" x14ac:dyDescent="0.35">
      <c r="A32" s="302" t="s">
        <v>87</v>
      </c>
      <c r="B32" s="303">
        <f>'2017г. КВО ПОДРОБНО'!B250</f>
        <v>3</v>
      </c>
      <c r="C32" s="303">
        <f>SUM('2017г. КВО ПОДРОБНО'!C250:D250)</f>
        <v>213</v>
      </c>
    </row>
    <row r="33" spans="1:3" x14ac:dyDescent="0.35">
      <c r="A33" s="302" t="s">
        <v>85</v>
      </c>
      <c r="B33" s="303">
        <f>'2017г. КВО ПОДРОБНО'!B260</f>
        <v>9</v>
      </c>
      <c r="C33" s="303">
        <f>SUM('2017г. КВО ПОДРОБНО'!C260:D260)</f>
        <v>280</v>
      </c>
    </row>
    <row r="34" spans="1:3" x14ac:dyDescent="0.35">
      <c r="A34" s="302" t="s">
        <v>116</v>
      </c>
      <c r="B34" s="303">
        <f>'2017г. КВО ПОДРОБНО'!B262</f>
        <v>0</v>
      </c>
      <c r="C34" s="303">
        <f>SUM('2017г. КВО ПОДРОБНО'!C262:D262)</f>
        <v>0</v>
      </c>
    </row>
    <row r="35" spans="1:3" ht="34.799999999999997" x14ac:dyDescent="0.35">
      <c r="A35" s="305" t="s">
        <v>83</v>
      </c>
      <c r="B35" s="303">
        <f>'2017г. КВО ПОДРОБНО'!B270</f>
        <v>7</v>
      </c>
      <c r="C35" s="303">
        <f>SUM('2017г. КВО ПОДРОБНО'!C270:D270)</f>
        <v>95</v>
      </c>
    </row>
    <row r="36" spans="1:3" x14ac:dyDescent="0.35">
      <c r="A36" s="302" t="s">
        <v>82</v>
      </c>
      <c r="B36" s="303">
        <f>'2017г. КВО ПОДРОБНО'!B274</f>
        <v>3</v>
      </c>
      <c r="C36" s="303">
        <f>SUM('2017г. КВО ПОДРОБНО'!C274:D274)</f>
        <v>5</v>
      </c>
    </row>
    <row r="37" spans="1:3" x14ac:dyDescent="0.35">
      <c r="A37" s="302" t="s">
        <v>246</v>
      </c>
      <c r="B37" s="303">
        <f>'2017г. КВО ПОДРОБНО'!B281</f>
        <v>5</v>
      </c>
      <c r="C37" s="303">
        <f>SUM('2017г. КВО ПОДРОБНО'!C281:D281)</f>
        <v>17</v>
      </c>
    </row>
    <row r="38" spans="1:3" x14ac:dyDescent="0.35">
      <c r="A38" s="302" t="s">
        <v>206</v>
      </c>
      <c r="B38" s="303">
        <f>'2017г. КВО ПОДРОБНО'!B290</f>
        <v>8</v>
      </c>
      <c r="C38" s="303">
        <f>SUM('2017г. КВО ПОДРОБНО'!C290:D290)</f>
        <v>234</v>
      </c>
    </row>
    <row r="39" spans="1:3" x14ac:dyDescent="0.35">
      <c r="A39" s="302" t="s">
        <v>80</v>
      </c>
      <c r="B39" s="303">
        <f>'2017г. КВО ПОДРОБНО'!B294</f>
        <v>3</v>
      </c>
      <c r="C39" s="303">
        <f>SUM('2017г. КВО ПОДРОБНО'!C294:D294)</f>
        <v>46</v>
      </c>
    </row>
    <row r="40" spans="1:3" x14ac:dyDescent="0.35">
      <c r="A40" s="302" t="s">
        <v>78</v>
      </c>
      <c r="B40" s="303">
        <f>'2017г. КВО ПОДРОБНО'!B299</f>
        <v>4</v>
      </c>
      <c r="C40" s="303">
        <f>SUM('2017г. КВО ПОДРОБНО'!C299:D299)</f>
        <v>33</v>
      </c>
    </row>
    <row r="41" spans="1:3" ht="34.799999999999997" x14ac:dyDescent="0.35">
      <c r="A41" s="302" t="s">
        <v>270</v>
      </c>
      <c r="B41" s="303">
        <f>'2017г. КВО ПОДРОБНО'!B301</f>
        <v>1</v>
      </c>
      <c r="C41" s="303">
        <f>SUM('2017г. КВО ПОДРОБНО'!C301:D301)</f>
        <v>2</v>
      </c>
    </row>
    <row r="42" spans="1:3" ht="34.799999999999997" x14ac:dyDescent="0.35">
      <c r="A42" s="302" t="s">
        <v>268</v>
      </c>
      <c r="B42" s="303">
        <f>'2017г. КВО ПОДРОБНО'!B313</f>
        <v>11</v>
      </c>
      <c r="C42" s="303">
        <f>SUM('2017г. КВО ПОДРОБНО'!C313:D313)</f>
        <v>554</v>
      </c>
    </row>
    <row r="43" spans="1:3" x14ac:dyDescent="0.35">
      <c r="A43" s="302" t="s">
        <v>48</v>
      </c>
      <c r="B43" s="303">
        <f>'2017г. КВО ПОДРОБНО'!B316</f>
        <v>2</v>
      </c>
      <c r="C43" s="303">
        <f>SUM('2017г. КВО ПОДРОБНО'!C316:D316)</f>
        <v>117</v>
      </c>
    </row>
    <row r="44" spans="1:3" x14ac:dyDescent="0.35">
      <c r="A44" s="302" t="s">
        <v>75</v>
      </c>
      <c r="B44" s="303">
        <f>'2017г. КВО ПОДРОБНО'!B324</f>
        <v>7</v>
      </c>
      <c r="C44" s="303">
        <f>SUM('2017г. КВО ПОДРОБНО'!C324:D324)</f>
        <v>9277</v>
      </c>
    </row>
    <row r="45" spans="1:3" x14ac:dyDescent="0.35">
      <c r="A45" s="302" t="s">
        <v>74</v>
      </c>
      <c r="B45" s="303">
        <f>'2017г. КВО ПОДРОБНО'!B343</f>
        <v>18</v>
      </c>
      <c r="C45" s="303">
        <f>SUM('2017г. КВО ПОДРОБНО'!C343:D343)</f>
        <v>717</v>
      </c>
    </row>
    <row r="46" spans="1:3" x14ac:dyDescent="0.35">
      <c r="A46" s="302" t="s">
        <v>73</v>
      </c>
      <c r="B46" s="303">
        <f>'2017г. КВО ПОДРОБНО'!B350</f>
        <v>4</v>
      </c>
      <c r="C46" s="303">
        <f>SUM('2017г. КВО ПОДРОБНО'!C350:D350)</f>
        <v>50</v>
      </c>
    </row>
    <row r="47" spans="1:3" x14ac:dyDescent="0.35">
      <c r="A47" s="302" t="s">
        <v>72</v>
      </c>
      <c r="B47" s="303">
        <f>'2017г. КВО ПОДРОБНО'!B363</f>
        <v>13</v>
      </c>
      <c r="C47" s="306">
        <f>SUM('2017г. КВО ПОДРОБНО'!C363:D363)</f>
        <v>158</v>
      </c>
    </row>
    <row r="48" spans="1:3" ht="34.799999999999997" x14ac:dyDescent="0.35">
      <c r="A48" s="302" t="s">
        <v>274</v>
      </c>
      <c r="B48" s="303">
        <f>'2017г. КВО ПОДРОБНО'!B371</f>
        <v>7</v>
      </c>
      <c r="C48" s="306">
        <f>SUM('2017г. КВО ПОДРОБНО'!C371:D371)</f>
        <v>6558</v>
      </c>
    </row>
    <row r="49" spans="1:3" x14ac:dyDescent="0.35">
      <c r="A49" s="302" t="s">
        <v>70</v>
      </c>
      <c r="B49" s="303">
        <f>'2017г. КВО ПОДРОБНО'!B380</f>
        <v>8</v>
      </c>
      <c r="C49" s="303">
        <f>SUM('2017г. КВО ПОДРОБНО'!C380:D380)</f>
        <v>452</v>
      </c>
    </row>
    <row r="50" spans="1:3" x14ac:dyDescent="0.35">
      <c r="A50" s="302" t="s">
        <v>69</v>
      </c>
      <c r="B50" s="303">
        <f>'2017г. КВО ПОДРОБНО'!B388</f>
        <v>7</v>
      </c>
      <c r="C50" s="303">
        <f>SUM('2017г. КВО ПОДРОБНО'!C388:D388)</f>
        <v>1274</v>
      </c>
    </row>
    <row r="51" spans="1:3" ht="34.799999999999997" x14ac:dyDescent="0.35">
      <c r="A51" s="302" t="s">
        <v>224</v>
      </c>
      <c r="B51" s="303">
        <f>'2017г. КВО ПОДРОБНО'!B399</f>
        <v>10</v>
      </c>
      <c r="C51" s="303">
        <f>SUM('2017г. КВО ПОДРОБНО'!C399:D399)</f>
        <v>201</v>
      </c>
    </row>
    <row r="52" spans="1:3" ht="34.799999999999997" x14ac:dyDescent="0.35">
      <c r="A52" s="305" t="s">
        <v>169</v>
      </c>
      <c r="B52" s="303">
        <f>'2017г. КВО ПОДРОБНО'!B416</f>
        <v>16</v>
      </c>
      <c r="C52" s="303">
        <f>SUM('2017г. КВО ПОДРОБНО'!C416:D416)</f>
        <v>236</v>
      </c>
    </row>
    <row r="53" spans="1:3" x14ac:dyDescent="0.35">
      <c r="A53" s="302" t="s">
        <v>53</v>
      </c>
      <c r="B53" s="303">
        <f>'2017г. КВО ПОДРОБНО'!B425</f>
        <v>8</v>
      </c>
      <c r="C53" s="331">
        <f>SUM('2017г. КВО ПОДРОБНО'!C425:D425)</f>
        <v>40</v>
      </c>
    </row>
    <row r="54" spans="1:3" x14ac:dyDescent="0.35">
      <c r="A54" s="302" t="s">
        <v>114</v>
      </c>
      <c r="B54" s="303">
        <f>'2017г. КВО ПОДРОБНО'!B427</f>
        <v>0</v>
      </c>
      <c r="C54" s="331">
        <f>SUM('2017г. КВО ПОДРОБНО'!C427:D427)</f>
        <v>0</v>
      </c>
    </row>
    <row r="55" spans="1:3" x14ac:dyDescent="0.35">
      <c r="A55" s="302" t="s">
        <v>257</v>
      </c>
      <c r="B55" s="303">
        <f>'2017г. КВО ПОДРОБНО'!B431</f>
        <v>3</v>
      </c>
      <c r="C55" s="303">
        <f>SUM('2017г. КВО ПОДРОБНО'!C431:D431)</f>
        <v>6</v>
      </c>
    </row>
    <row r="56" spans="1:3" ht="18.600000000000001" thickBot="1" x14ac:dyDescent="0.4">
      <c r="A56" s="307" t="s">
        <v>63</v>
      </c>
      <c r="B56" s="308">
        <f>'2017г. КВО ПОДРОБНО'!B436</f>
        <v>4</v>
      </c>
      <c r="C56" s="308">
        <f>SUM('2017г. КВО ПОДРОБНО'!C436:D436)</f>
        <v>49</v>
      </c>
    </row>
    <row r="57" spans="1:3" x14ac:dyDescent="0.35">
      <c r="A57" s="376" t="s">
        <v>275</v>
      </c>
      <c r="B57" s="311">
        <v>44</v>
      </c>
      <c r="C57" s="324">
        <f>SUM(C4:C56)</f>
        <v>35114</v>
      </c>
    </row>
    <row r="58" spans="1:3" ht="18.600000000000001" thickBot="1" x14ac:dyDescent="0.4">
      <c r="A58" s="377"/>
      <c r="B58" s="309" t="s">
        <v>276</v>
      </c>
      <c r="C58" s="309" t="s">
        <v>278</v>
      </c>
    </row>
  </sheetData>
  <mergeCells count="4">
    <mergeCell ref="A1:C1"/>
    <mergeCell ref="A2:A3"/>
    <mergeCell ref="B2:C2"/>
    <mergeCell ref="A57:A5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292"/>
  <sheetViews>
    <sheetView workbookViewId="0">
      <selection activeCell="D529" sqref="D529"/>
    </sheetView>
  </sheetViews>
  <sheetFormatPr defaultColWidth="9" defaultRowHeight="15.6" x14ac:dyDescent="0.3"/>
  <cols>
    <col min="1" max="1" width="34.59765625" style="20" customWidth="1"/>
    <col min="2" max="2" width="35.5" style="20" customWidth="1"/>
    <col min="3" max="3" width="13.19921875" style="21" customWidth="1"/>
    <col min="4" max="4" width="21.09765625" style="22" customWidth="1"/>
    <col min="5" max="5" width="9.69921875" style="22" customWidth="1"/>
    <col min="6" max="6" width="23.69921875" style="22" customWidth="1"/>
    <col min="7" max="7" width="20.19921875" style="22" customWidth="1"/>
    <col min="8" max="16384" width="9" style="22"/>
  </cols>
  <sheetData>
    <row r="1" spans="1:7" ht="102" customHeight="1" x14ac:dyDescent="0.3">
      <c r="A1" s="4"/>
      <c r="C1" s="21">
        <v>2</v>
      </c>
    </row>
    <row r="2" spans="1:7" ht="24.75" customHeight="1" x14ac:dyDescent="0.4">
      <c r="A2" s="450" t="s">
        <v>157</v>
      </c>
      <c r="B2" s="450"/>
      <c r="C2" s="450"/>
      <c r="D2" s="428"/>
      <c r="E2" s="176"/>
    </row>
    <row r="3" spans="1:7" ht="37.5" customHeight="1" x14ac:dyDescent="0.4">
      <c r="A3" s="1" t="s">
        <v>51</v>
      </c>
      <c r="B3" s="1" t="s">
        <v>47</v>
      </c>
      <c r="C3" s="2" t="s">
        <v>46</v>
      </c>
      <c r="D3" s="428"/>
      <c r="E3" s="176"/>
    </row>
    <row r="4" spans="1:7" ht="30" customHeight="1" x14ac:dyDescent="0.3">
      <c r="A4" s="3" t="s">
        <v>55</v>
      </c>
      <c r="B4" s="4" t="s">
        <v>3</v>
      </c>
      <c r="C4" s="5">
        <v>69</v>
      </c>
      <c r="E4" s="23"/>
      <c r="F4" s="23"/>
      <c r="G4" s="24"/>
    </row>
    <row r="5" spans="1:7" ht="30" customHeight="1" x14ac:dyDescent="0.3">
      <c r="A5" s="3"/>
      <c r="B5" s="4" t="s">
        <v>29</v>
      </c>
      <c r="C5" s="5">
        <v>3</v>
      </c>
      <c r="E5" s="23"/>
      <c r="F5" s="23"/>
      <c r="G5" s="24"/>
    </row>
    <row r="6" spans="1:7" ht="30" customHeight="1" x14ac:dyDescent="0.3">
      <c r="A6" s="3"/>
      <c r="B6" s="4" t="s">
        <v>18</v>
      </c>
      <c r="C6" s="5">
        <v>6</v>
      </c>
      <c r="E6" s="23"/>
      <c r="F6" s="23"/>
      <c r="G6" s="24"/>
    </row>
    <row r="7" spans="1:7" ht="30" customHeight="1" x14ac:dyDescent="0.3">
      <c r="A7" s="3"/>
      <c r="B7" s="4" t="s">
        <v>9</v>
      </c>
      <c r="C7" s="5">
        <v>3</v>
      </c>
      <c r="E7" s="23"/>
      <c r="F7" s="23"/>
      <c r="G7" s="24"/>
    </row>
    <row r="8" spans="1:7" ht="30" customHeight="1" x14ac:dyDescent="0.3">
      <c r="A8" s="3"/>
      <c r="B8" s="4" t="s">
        <v>127</v>
      </c>
      <c r="C8" s="5">
        <v>4</v>
      </c>
      <c r="E8" s="23"/>
      <c r="F8" s="23"/>
      <c r="G8" s="24"/>
    </row>
    <row r="9" spans="1:7" ht="30" customHeight="1" x14ac:dyDescent="0.3">
      <c r="A9" s="3"/>
      <c r="B9" s="47" t="s">
        <v>8</v>
      </c>
      <c r="C9" s="25">
        <v>2</v>
      </c>
      <c r="E9" s="23"/>
      <c r="F9" s="23"/>
      <c r="G9" s="24"/>
    </row>
    <row r="10" spans="1:7" ht="30" customHeight="1" x14ac:dyDescent="0.3">
      <c r="A10" s="3"/>
      <c r="B10" s="46" t="s">
        <v>26</v>
      </c>
      <c r="C10" s="5">
        <v>2324</v>
      </c>
      <c r="E10" s="23"/>
      <c r="F10" s="23"/>
      <c r="G10" s="24"/>
    </row>
    <row r="11" spans="1:7" ht="30" customHeight="1" x14ac:dyDescent="0.3">
      <c r="A11" s="3"/>
      <c r="B11" s="42" t="s">
        <v>7</v>
      </c>
      <c r="C11" s="5">
        <v>20</v>
      </c>
      <c r="E11" s="23"/>
      <c r="F11" s="23"/>
      <c r="G11" s="24"/>
    </row>
    <row r="12" spans="1:7" ht="30" customHeight="1" x14ac:dyDescent="0.3">
      <c r="A12" s="3"/>
      <c r="B12" s="42" t="s">
        <v>133</v>
      </c>
      <c r="C12" s="5">
        <v>20</v>
      </c>
      <c r="E12" s="23"/>
      <c r="F12" s="23"/>
      <c r="G12" s="24"/>
    </row>
    <row r="13" spans="1:7" ht="30" customHeight="1" x14ac:dyDescent="0.3">
      <c r="A13" s="3"/>
      <c r="B13" s="42" t="s">
        <v>40</v>
      </c>
      <c r="C13" s="5">
        <v>12</v>
      </c>
      <c r="E13" s="23"/>
      <c r="F13" s="23"/>
      <c r="G13" s="24"/>
    </row>
    <row r="14" spans="1:7" ht="30" customHeight="1" x14ac:dyDescent="0.3">
      <c r="A14" s="3"/>
      <c r="B14" s="17" t="s">
        <v>41</v>
      </c>
      <c r="C14" s="5">
        <v>2</v>
      </c>
      <c r="E14" s="23"/>
      <c r="F14" s="23"/>
      <c r="G14" s="24"/>
    </row>
    <row r="15" spans="1:7" ht="30" customHeight="1" x14ac:dyDescent="0.3">
      <c r="A15" s="3"/>
      <c r="B15" s="41" t="s">
        <v>142</v>
      </c>
      <c r="C15" s="5">
        <v>7</v>
      </c>
      <c r="E15" s="23"/>
      <c r="F15" s="23"/>
      <c r="G15" s="24"/>
    </row>
    <row r="16" spans="1:7" ht="30" customHeight="1" x14ac:dyDescent="0.3">
      <c r="A16" s="3"/>
      <c r="B16" s="46" t="s">
        <v>5</v>
      </c>
      <c r="C16" s="5">
        <v>36</v>
      </c>
      <c r="E16" s="23"/>
      <c r="F16" s="23"/>
      <c r="G16" s="24"/>
    </row>
    <row r="17" spans="1:7" ht="30" customHeight="1" x14ac:dyDescent="0.3">
      <c r="A17" s="3"/>
      <c r="B17" s="50" t="s">
        <v>130</v>
      </c>
      <c r="C17" s="5">
        <v>4</v>
      </c>
      <c r="E17" s="23"/>
      <c r="F17" s="23"/>
      <c r="G17" s="24"/>
    </row>
    <row r="18" spans="1:7" ht="30" customHeight="1" x14ac:dyDescent="0.3">
      <c r="A18" s="3"/>
      <c r="B18" s="4" t="s">
        <v>128</v>
      </c>
      <c r="C18" s="5">
        <v>13</v>
      </c>
      <c r="E18" s="23"/>
      <c r="F18" s="23"/>
      <c r="G18" s="24"/>
    </row>
    <row r="19" spans="1:7" ht="30" customHeight="1" x14ac:dyDescent="0.3">
      <c r="A19" s="3"/>
      <c r="B19" s="4" t="s">
        <v>123</v>
      </c>
      <c r="C19" s="5">
        <v>1</v>
      </c>
      <c r="E19" s="23"/>
      <c r="F19" s="23"/>
      <c r="G19" s="24"/>
    </row>
    <row r="20" spans="1:7" ht="30" customHeight="1" x14ac:dyDescent="0.3">
      <c r="A20" s="3"/>
      <c r="B20" s="17" t="s">
        <v>16</v>
      </c>
      <c r="C20" s="5">
        <v>9</v>
      </c>
      <c r="E20" s="23"/>
      <c r="F20" s="23"/>
      <c r="G20" s="24"/>
    </row>
    <row r="21" spans="1:7" ht="30" customHeight="1" x14ac:dyDescent="0.3">
      <c r="A21" s="3" t="s">
        <v>1</v>
      </c>
      <c r="B21" s="34" t="s">
        <v>143</v>
      </c>
      <c r="C21" s="35">
        <f>SUM(C4:C20)</f>
        <v>2535</v>
      </c>
      <c r="E21" s="23"/>
      <c r="F21" s="23"/>
      <c r="G21" s="24"/>
    </row>
    <row r="22" spans="1:7" ht="30" customHeight="1" x14ac:dyDescent="0.3">
      <c r="A22" s="3" t="s">
        <v>54</v>
      </c>
      <c r="B22" s="42" t="s">
        <v>3</v>
      </c>
      <c r="C22" s="25">
        <v>25</v>
      </c>
      <c r="E22" s="23"/>
      <c r="F22" s="23"/>
      <c r="G22" s="24"/>
    </row>
    <row r="23" spans="1:7" ht="30" customHeight="1" x14ac:dyDescent="0.3">
      <c r="A23" s="3"/>
      <c r="B23" s="4" t="s">
        <v>9</v>
      </c>
      <c r="C23" s="5">
        <v>64</v>
      </c>
      <c r="E23" s="23"/>
      <c r="F23" s="23"/>
      <c r="G23" s="24"/>
    </row>
    <row r="24" spans="1:7" ht="30" customHeight="1" x14ac:dyDescent="0.3">
      <c r="A24" s="3"/>
      <c r="B24" s="42" t="s">
        <v>127</v>
      </c>
      <c r="C24" s="25">
        <v>93</v>
      </c>
      <c r="E24" s="23"/>
      <c r="F24" s="23"/>
      <c r="G24" s="24"/>
    </row>
    <row r="25" spans="1:7" ht="30" customHeight="1" x14ac:dyDescent="0.3">
      <c r="A25" s="3"/>
      <c r="B25" s="4" t="s">
        <v>8</v>
      </c>
      <c r="C25" s="5">
        <v>2</v>
      </c>
      <c r="E25" s="23"/>
      <c r="F25" s="23"/>
      <c r="G25" s="24"/>
    </row>
    <row r="26" spans="1:7" ht="30" customHeight="1" x14ac:dyDescent="0.3">
      <c r="A26" s="3"/>
      <c r="B26" s="4" t="s">
        <v>7</v>
      </c>
      <c r="C26" s="5">
        <v>85</v>
      </c>
      <c r="E26" s="23"/>
      <c r="F26" s="23"/>
      <c r="G26" s="24"/>
    </row>
    <row r="27" spans="1:7" ht="30" customHeight="1" x14ac:dyDescent="0.3">
      <c r="A27" s="3"/>
      <c r="B27" s="42" t="s">
        <v>36</v>
      </c>
      <c r="C27" s="5">
        <v>1</v>
      </c>
      <c r="E27" s="23"/>
      <c r="F27" s="23"/>
      <c r="G27" s="24"/>
    </row>
    <row r="28" spans="1:7" ht="30" customHeight="1" x14ac:dyDescent="0.3">
      <c r="A28" s="3"/>
      <c r="B28" s="42" t="s">
        <v>128</v>
      </c>
      <c r="C28" s="25">
        <v>110</v>
      </c>
      <c r="E28" s="23"/>
      <c r="F28" s="23"/>
      <c r="G28" s="24"/>
    </row>
    <row r="29" spans="1:7" ht="30" customHeight="1" x14ac:dyDescent="0.3">
      <c r="A29" s="3" t="s">
        <v>1</v>
      </c>
      <c r="B29" s="34" t="s">
        <v>112</v>
      </c>
      <c r="C29" s="35">
        <f>SUM(C22:C28)</f>
        <v>380</v>
      </c>
      <c r="E29" s="23"/>
      <c r="F29" s="23"/>
      <c r="G29" s="24"/>
    </row>
    <row r="30" spans="1:7" ht="30" customHeight="1" x14ac:dyDescent="0.3">
      <c r="A30" s="3" t="s">
        <v>49</v>
      </c>
      <c r="B30" s="4" t="s">
        <v>33</v>
      </c>
      <c r="C30" s="5">
        <v>11</v>
      </c>
      <c r="E30" s="23"/>
      <c r="F30" s="23"/>
      <c r="G30" s="24"/>
    </row>
    <row r="31" spans="1:7" ht="30" customHeight="1" x14ac:dyDescent="0.3">
      <c r="A31" s="3"/>
      <c r="B31" s="4" t="s">
        <v>3</v>
      </c>
      <c r="C31" s="5">
        <v>76</v>
      </c>
      <c r="E31" s="23"/>
      <c r="F31" s="23"/>
      <c r="G31" s="24"/>
    </row>
    <row r="32" spans="1:7" ht="30" customHeight="1" x14ac:dyDescent="0.3">
      <c r="A32" s="3"/>
      <c r="B32" s="4" t="s">
        <v>13</v>
      </c>
      <c r="C32" s="5">
        <v>60</v>
      </c>
      <c r="E32" s="23"/>
      <c r="F32" s="23"/>
      <c r="G32" s="24"/>
    </row>
    <row r="33" spans="1:7" ht="30" customHeight="1" x14ac:dyDescent="0.3">
      <c r="A33" s="3"/>
      <c r="B33" s="4" t="s">
        <v>127</v>
      </c>
      <c r="C33" s="5">
        <v>8</v>
      </c>
      <c r="E33" s="23"/>
      <c r="F33" s="23"/>
      <c r="G33" s="24"/>
    </row>
    <row r="34" spans="1:7" ht="30" customHeight="1" x14ac:dyDescent="0.3">
      <c r="A34" s="3"/>
      <c r="B34" s="4" t="s">
        <v>8</v>
      </c>
      <c r="C34" s="5">
        <v>1</v>
      </c>
      <c r="E34" s="23"/>
      <c r="F34" s="23"/>
      <c r="G34" s="24"/>
    </row>
    <row r="35" spans="1:7" ht="30" customHeight="1" x14ac:dyDescent="0.3">
      <c r="A35" s="3"/>
      <c r="B35" s="4" t="s">
        <v>129</v>
      </c>
      <c r="C35" s="5">
        <v>33</v>
      </c>
      <c r="E35" s="23"/>
      <c r="F35" s="23"/>
      <c r="G35" s="24"/>
    </row>
    <row r="36" spans="1:7" ht="30" customHeight="1" x14ac:dyDescent="0.3">
      <c r="A36" s="3"/>
      <c r="B36" s="42" t="s">
        <v>5</v>
      </c>
      <c r="C36" s="43">
        <v>6</v>
      </c>
      <c r="E36" s="23"/>
      <c r="F36" s="23"/>
      <c r="G36" s="24"/>
    </row>
    <row r="37" spans="1:7" ht="30" customHeight="1" x14ac:dyDescent="0.3">
      <c r="A37" s="3"/>
      <c r="B37" s="56" t="s">
        <v>155</v>
      </c>
      <c r="C37" s="43">
        <v>2</v>
      </c>
      <c r="E37" s="23"/>
      <c r="F37" s="23"/>
      <c r="G37" s="24"/>
    </row>
    <row r="38" spans="1:7" ht="30" customHeight="1" x14ac:dyDescent="0.3">
      <c r="A38" s="3"/>
      <c r="B38" s="4" t="s">
        <v>22</v>
      </c>
      <c r="C38" s="5">
        <v>13</v>
      </c>
      <c r="E38" s="23"/>
      <c r="F38" s="23"/>
      <c r="G38" s="24"/>
    </row>
    <row r="39" spans="1:7" ht="30" customHeight="1" x14ac:dyDescent="0.3">
      <c r="A39" s="3"/>
      <c r="B39" s="47" t="s">
        <v>2</v>
      </c>
      <c r="C39" s="51">
        <v>338</v>
      </c>
      <c r="E39" s="23"/>
      <c r="F39" s="23"/>
      <c r="G39" s="24"/>
    </row>
    <row r="40" spans="1:7" ht="30" customHeight="1" x14ac:dyDescent="0.3">
      <c r="A40" s="3" t="s">
        <v>1</v>
      </c>
      <c r="B40" s="34" t="s">
        <v>135</v>
      </c>
      <c r="C40" s="35">
        <f>SUM(C30:C39)</f>
        <v>548</v>
      </c>
      <c r="E40" s="23"/>
      <c r="F40" s="23"/>
      <c r="G40" s="24"/>
    </row>
    <row r="41" spans="1:7" ht="30" customHeight="1" x14ac:dyDescent="0.3">
      <c r="A41" s="3" t="s">
        <v>50</v>
      </c>
      <c r="B41" s="4" t="s">
        <v>3</v>
      </c>
      <c r="C41" s="5">
        <v>298</v>
      </c>
      <c r="E41" s="23"/>
      <c r="F41" s="23"/>
      <c r="G41" s="24"/>
    </row>
    <row r="42" spans="1:7" ht="30" customHeight="1" x14ac:dyDescent="0.3">
      <c r="A42" s="3"/>
      <c r="B42" s="4" t="s">
        <v>13</v>
      </c>
      <c r="C42" s="5">
        <v>80</v>
      </c>
      <c r="E42" s="23"/>
      <c r="F42" s="23"/>
      <c r="G42" s="24"/>
    </row>
    <row r="43" spans="1:7" ht="30" customHeight="1" x14ac:dyDescent="0.3">
      <c r="A43" s="3"/>
      <c r="B43" s="4" t="s">
        <v>18</v>
      </c>
      <c r="C43" s="5">
        <v>5</v>
      </c>
      <c r="E43" s="23"/>
      <c r="F43" s="23"/>
      <c r="G43" s="24"/>
    </row>
    <row r="44" spans="1:7" ht="30" customHeight="1" x14ac:dyDescent="0.3">
      <c r="A44" s="3"/>
      <c r="B44" s="4" t="s">
        <v>9</v>
      </c>
      <c r="C44" s="5">
        <v>43</v>
      </c>
      <c r="E44" s="23"/>
      <c r="F44" s="23"/>
      <c r="G44" s="24"/>
    </row>
    <row r="45" spans="1:7" ht="30" customHeight="1" x14ac:dyDescent="0.3">
      <c r="A45" s="3"/>
      <c r="B45" s="4" t="s">
        <v>127</v>
      </c>
      <c r="C45" s="5">
        <v>25</v>
      </c>
      <c r="E45" s="23"/>
      <c r="F45" s="23"/>
      <c r="G45" s="24"/>
    </row>
    <row r="46" spans="1:7" ht="30" customHeight="1" x14ac:dyDescent="0.3">
      <c r="A46" s="3"/>
      <c r="B46" s="4" t="s">
        <v>8</v>
      </c>
      <c r="C46" s="5">
        <v>12</v>
      </c>
      <c r="E46" s="23"/>
      <c r="F46" s="23"/>
      <c r="G46" s="24"/>
    </row>
    <row r="47" spans="1:7" ht="30" customHeight="1" x14ac:dyDescent="0.3">
      <c r="A47" s="3"/>
      <c r="B47" s="4" t="s">
        <v>7</v>
      </c>
      <c r="C47" s="5">
        <v>5</v>
      </c>
      <c r="E47" s="23"/>
      <c r="F47" s="23"/>
      <c r="G47" s="24"/>
    </row>
    <row r="48" spans="1:7" ht="30" customHeight="1" x14ac:dyDescent="0.3">
      <c r="A48" s="3"/>
      <c r="B48" s="4" t="s">
        <v>26</v>
      </c>
      <c r="C48" s="5">
        <v>203</v>
      </c>
      <c r="E48" s="23"/>
      <c r="F48" s="23"/>
      <c r="G48" s="24"/>
    </row>
    <row r="49" spans="1:7" ht="30" customHeight="1" x14ac:dyDescent="0.3">
      <c r="A49" s="3"/>
      <c r="B49" s="4" t="s">
        <v>129</v>
      </c>
      <c r="C49" s="5">
        <v>16</v>
      </c>
      <c r="E49" s="23"/>
      <c r="F49" s="23"/>
      <c r="G49" s="24"/>
    </row>
    <row r="50" spans="1:7" ht="30" customHeight="1" x14ac:dyDescent="0.3">
      <c r="A50" s="3"/>
      <c r="B50" s="4" t="s">
        <v>24</v>
      </c>
      <c r="C50" s="5">
        <v>4</v>
      </c>
      <c r="E50" s="23"/>
      <c r="F50" s="23"/>
      <c r="G50" s="24"/>
    </row>
    <row r="51" spans="1:7" ht="30" customHeight="1" x14ac:dyDescent="0.3">
      <c r="A51" s="3"/>
      <c r="B51" s="48" t="s">
        <v>36</v>
      </c>
      <c r="C51" s="25">
        <v>10</v>
      </c>
      <c r="E51" s="23"/>
      <c r="F51" s="23"/>
      <c r="G51" s="24"/>
    </row>
    <row r="52" spans="1:7" ht="30" customHeight="1" x14ac:dyDescent="0.3">
      <c r="A52" s="3"/>
      <c r="B52" s="4" t="s">
        <v>43</v>
      </c>
      <c r="C52" s="25">
        <v>2</v>
      </c>
      <c r="E52" s="23"/>
      <c r="F52" s="23"/>
      <c r="G52" s="24"/>
    </row>
    <row r="53" spans="1:7" ht="30" customHeight="1" x14ac:dyDescent="0.3">
      <c r="A53" s="3"/>
      <c r="B53" s="4" t="s">
        <v>5</v>
      </c>
      <c r="C53" s="5">
        <v>13</v>
      </c>
      <c r="E53" s="23"/>
      <c r="F53" s="23"/>
      <c r="G53" s="24"/>
    </row>
    <row r="54" spans="1:7" ht="30" customHeight="1" x14ac:dyDescent="0.3">
      <c r="A54" s="3"/>
      <c r="B54" s="4" t="s">
        <v>141</v>
      </c>
      <c r="C54" s="5">
        <v>26</v>
      </c>
      <c r="E54" s="23"/>
      <c r="F54" s="23"/>
      <c r="G54" s="24"/>
    </row>
    <row r="55" spans="1:7" ht="30" customHeight="1" x14ac:dyDescent="0.3">
      <c r="A55" s="3"/>
      <c r="B55" s="4" t="s">
        <v>128</v>
      </c>
      <c r="C55" s="5">
        <v>1</v>
      </c>
      <c r="E55" s="23"/>
      <c r="F55" s="23"/>
      <c r="G55" s="24"/>
    </row>
    <row r="56" spans="1:7" ht="30" customHeight="1" x14ac:dyDescent="0.3">
      <c r="A56" s="3"/>
      <c r="B56" s="4" t="s">
        <v>12</v>
      </c>
      <c r="C56" s="5">
        <v>8</v>
      </c>
      <c r="E56" s="23"/>
      <c r="F56" s="23"/>
      <c r="G56" s="24"/>
    </row>
    <row r="57" spans="1:7" ht="30" customHeight="1" x14ac:dyDescent="0.3">
      <c r="A57" s="3"/>
      <c r="B57" s="4" t="s">
        <v>23</v>
      </c>
      <c r="C57" s="5">
        <v>4</v>
      </c>
      <c r="E57" s="23"/>
      <c r="F57" s="23"/>
      <c r="G57" s="24"/>
    </row>
    <row r="58" spans="1:7" ht="30" customHeight="1" x14ac:dyDescent="0.3">
      <c r="A58" s="3"/>
      <c r="B58" s="4" t="s">
        <v>2</v>
      </c>
      <c r="C58" s="5">
        <v>107</v>
      </c>
      <c r="E58" s="23"/>
      <c r="F58" s="23"/>
      <c r="G58" s="24"/>
    </row>
    <row r="59" spans="1:7" ht="30" customHeight="1" x14ac:dyDescent="0.3">
      <c r="A59" s="3"/>
      <c r="B59" s="4" t="s">
        <v>16</v>
      </c>
      <c r="C59" s="25">
        <v>4</v>
      </c>
      <c r="E59" s="23"/>
      <c r="F59" s="23"/>
      <c r="G59" s="24"/>
    </row>
    <row r="60" spans="1:7" ht="30" customHeight="1" x14ac:dyDescent="0.3">
      <c r="A60" s="3" t="s">
        <v>1</v>
      </c>
      <c r="B60" s="34" t="s">
        <v>154</v>
      </c>
      <c r="C60" s="35">
        <f>SUM(C41:C59)</f>
        <v>866</v>
      </c>
      <c r="E60" s="23"/>
      <c r="F60" s="23"/>
      <c r="G60" s="24"/>
    </row>
    <row r="61" spans="1:7" ht="30" customHeight="1" x14ac:dyDescent="0.3">
      <c r="A61" s="3" t="s">
        <v>56</v>
      </c>
      <c r="B61" s="4" t="s">
        <v>3</v>
      </c>
      <c r="C61" s="5">
        <v>136</v>
      </c>
      <c r="E61" s="23"/>
      <c r="F61" s="23"/>
      <c r="G61" s="24"/>
    </row>
    <row r="62" spans="1:7" ht="30" customHeight="1" x14ac:dyDescent="0.3">
      <c r="A62" s="3"/>
      <c r="B62" s="4" t="s">
        <v>13</v>
      </c>
      <c r="C62" s="5">
        <v>18</v>
      </c>
      <c r="E62" s="23"/>
      <c r="F62" s="23"/>
      <c r="G62" s="24"/>
    </row>
    <row r="63" spans="1:7" ht="30" customHeight="1" x14ac:dyDescent="0.3">
      <c r="A63" s="3"/>
      <c r="B63" s="42" t="s">
        <v>18</v>
      </c>
      <c r="C63" s="25">
        <v>2</v>
      </c>
      <c r="E63" s="23"/>
      <c r="F63" s="23"/>
      <c r="G63" s="24"/>
    </row>
    <row r="64" spans="1:7" ht="30" customHeight="1" x14ac:dyDescent="0.3">
      <c r="A64" s="3"/>
      <c r="B64" s="4" t="s">
        <v>127</v>
      </c>
      <c r="C64" s="25">
        <v>3</v>
      </c>
      <c r="E64" s="23"/>
      <c r="F64" s="23"/>
      <c r="G64" s="24"/>
    </row>
    <row r="65" spans="1:7" ht="30" customHeight="1" x14ac:dyDescent="0.3">
      <c r="A65" s="3"/>
      <c r="B65" s="42" t="s">
        <v>26</v>
      </c>
      <c r="C65" s="25">
        <v>7</v>
      </c>
      <c r="E65" s="23"/>
      <c r="F65" s="23"/>
      <c r="G65" s="24"/>
    </row>
    <row r="66" spans="1:7" ht="30" customHeight="1" x14ac:dyDescent="0.3">
      <c r="A66" s="3"/>
      <c r="B66" s="42" t="s">
        <v>19</v>
      </c>
      <c r="C66" s="25">
        <v>11</v>
      </c>
      <c r="E66" s="23"/>
      <c r="F66" s="23"/>
      <c r="G66" s="24"/>
    </row>
    <row r="67" spans="1:7" ht="30" customHeight="1" x14ac:dyDescent="0.3">
      <c r="A67" s="3"/>
      <c r="B67" s="4" t="s">
        <v>2</v>
      </c>
      <c r="C67" s="5">
        <v>14</v>
      </c>
      <c r="E67" s="23"/>
      <c r="F67" s="23"/>
      <c r="G67" s="24"/>
    </row>
    <row r="68" spans="1:7" ht="30" customHeight="1" x14ac:dyDescent="0.3">
      <c r="A68" s="3"/>
      <c r="B68" s="42" t="s">
        <v>16</v>
      </c>
      <c r="C68" s="5">
        <v>20</v>
      </c>
      <c r="E68" s="23"/>
      <c r="F68" s="23"/>
      <c r="G68" s="24"/>
    </row>
    <row r="69" spans="1:7" ht="30" customHeight="1" x14ac:dyDescent="0.3">
      <c r="A69" s="3" t="s">
        <v>1</v>
      </c>
      <c r="B69" s="34" t="s">
        <v>14</v>
      </c>
      <c r="C69" s="35">
        <f>SUM(C61:C68)</f>
        <v>211</v>
      </c>
      <c r="E69" s="23"/>
      <c r="F69" s="23"/>
      <c r="G69" s="24"/>
    </row>
    <row r="70" spans="1:7" ht="30" customHeight="1" x14ac:dyDescent="0.3">
      <c r="A70" s="3" t="s">
        <v>57</v>
      </c>
      <c r="B70" s="4" t="s">
        <v>3</v>
      </c>
      <c r="C70" s="5">
        <v>22</v>
      </c>
      <c r="E70" s="23"/>
      <c r="F70" s="23"/>
      <c r="G70" s="24"/>
    </row>
    <row r="71" spans="1:7" ht="30" customHeight="1" x14ac:dyDescent="0.3">
      <c r="A71" s="3"/>
      <c r="B71" s="4" t="s">
        <v>13</v>
      </c>
      <c r="C71" s="5">
        <v>8</v>
      </c>
      <c r="E71" s="23"/>
      <c r="F71" s="23"/>
      <c r="G71" s="24"/>
    </row>
    <row r="72" spans="1:7" ht="30" customHeight="1" x14ac:dyDescent="0.3">
      <c r="A72" s="3"/>
      <c r="B72" s="4" t="s">
        <v>18</v>
      </c>
      <c r="C72" s="5">
        <v>6</v>
      </c>
      <c r="E72" s="23"/>
      <c r="F72" s="23"/>
      <c r="G72" s="24"/>
    </row>
    <row r="73" spans="1:7" ht="30" customHeight="1" x14ac:dyDescent="0.3">
      <c r="A73" s="3"/>
      <c r="B73" s="4" t="s">
        <v>127</v>
      </c>
      <c r="C73" s="5">
        <v>3</v>
      </c>
      <c r="E73" s="23"/>
      <c r="F73" s="23"/>
      <c r="G73" s="24"/>
    </row>
    <row r="74" spans="1:7" ht="30" customHeight="1" x14ac:dyDescent="0.3">
      <c r="A74" s="3"/>
      <c r="B74" s="4" t="s">
        <v>8</v>
      </c>
      <c r="C74" s="5">
        <v>2</v>
      </c>
      <c r="E74" s="23"/>
      <c r="F74" s="23"/>
      <c r="G74" s="24"/>
    </row>
    <row r="75" spans="1:7" ht="30" customHeight="1" x14ac:dyDescent="0.3">
      <c r="A75" s="3"/>
      <c r="B75" s="4" t="s">
        <v>26</v>
      </c>
      <c r="C75" s="5">
        <v>147</v>
      </c>
      <c r="E75" s="23"/>
      <c r="F75" s="23"/>
      <c r="G75" s="24"/>
    </row>
    <row r="76" spans="1:7" ht="30" customHeight="1" x14ac:dyDescent="0.3">
      <c r="A76" s="3"/>
      <c r="B76" s="4" t="s">
        <v>7</v>
      </c>
      <c r="C76" s="5">
        <v>164</v>
      </c>
      <c r="E76" s="23"/>
      <c r="F76" s="23"/>
      <c r="G76" s="24"/>
    </row>
    <row r="77" spans="1:7" ht="30" customHeight="1" x14ac:dyDescent="0.3">
      <c r="A77" s="3"/>
      <c r="B77" s="4" t="s">
        <v>19</v>
      </c>
      <c r="C77" s="5">
        <v>3</v>
      </c>
      <c r="E77" s="23"/>
      <c r="F77" s="23"/>
      <c r="G77" s="24"/>
    </row>
    <row r="78" spans="1:7" ht="30" customHeight="1" x14ac:dyDescent="0.3">
      <c r="A78" s="3"/>
      <c r="B78" s="4" t="s">
        <v>128</v>
      </c>
      <c r="C78" s="5">
        <v>2</v>
      </c>
      <c r="E78" s="23"/>
      <c r="F78" s="23"/>
      <c r="G78" s="24"/>
    </row>
    <row r="79" spans="1:7" ht="30" customHeight="1" x14ac:dyDescent="0.3">
      <c r="A79" s="3"/>
      <c r="B79" s="4" t="s">
        <v>23</v>
      </c>
      <c r="C79" s="5">
        <v>81</v>
      </c>
      <c r="E79" s="23"/>
      <c r="F79" s="23"/>
      <c r="G79" s="24"/>
    </row>
    <row r="80" spans="1:7" ht="30" customHeight="1" x14ac:dyDescent="0.3">
      <c r="A80" s="3"/>
      <c r="B80" s="4" t="s">
        <v>35</v>
      </c>
      <c r="C80" s="5">
        <v>9</v>
      </c>
      <c r="E80" s="23"/>
      <c r="F80" s="23"/>
      <c r="G80" s="24"/>
    </row>
    <row r="81" spans="1:7" ht="30" customHeight="1" x14ac:dyDescent="0.3">
      <c r="A81" s="3" t="s">
        <v>1</v>
      </c>
      <c r="B81" s="34" t="s">
        <v>146</v>
      </c>
      <c r="C81" s="35">
        <f>SUM(C70:C80)</f>
        <v>447</v>
      </c>
      <c r="E81" s="23"/>
      <c r="F81" s="23"/>
      <c r="G81" s="24"/>
    </row>
    <row r="82" spans="1:7" ht="30" customHeight="1" x14ac:dyDescent="0.3">
      <c r="A82" s="3" t="s">
        <v>58</v>
      </c>
      <c r="B82" s="4" t="s">
        <v>3</v>
      </c>
      <c r="C82" s="5">
        <v>124</v>
      </c>
      <c r="E82" s="23"/>
      <c r="F82" s="23"/>
      <c r="G82" s="24"/>
    </row>
    <row r="83" spans="1:7" ht="30" customHeight="1" x14ac:dyDescent="0.3">
      <c r="A83" s="3"/>
      <c r="B83" s="4" t="s">
        <v>13</v>
      </c>
      <c r="C83" s="5">
        <v>1439</v>
      </c>
      <c r="E83" s="23"/>
      <c r="F83" s="23"/>
      <c r="G83" s="24"/>
    </row>
    <row r="84" spans="1:7" ht="30" customHeight="1" x14ac:dyDescent="0.3">
      <c r="A84" s="3"/>
      <c r="B84" s="4" t="s">
        <v>32</v>
      </c>
      <c r="C84" s="5">
        <v>1</v>
      </c>
      <c r="E84" s="23"/>
      <c r="F84" s="23"/>
      <c r="G84" s="24"/>
    </row>
    <row r="85" spans="1:7" ht="30" customHeight="1" x14ac:dyDescent="0.3">
      <c r="A85" s="3"/>
      <c r="B85" s="4" t="s">
        <v>9</v>
      </c>
      <c r="C85" s="5">
        <v>1</v>
      </c>
      <c r="E85" s="23"/>
      <c r="F85" s="23"/>
      <c r="G85" s="24"/>
    </row>
    <row r="86" spans="1:7" ht="30" customHeight="1" x14ac:dyDescent="0.3">
      <c r="A86" s="3"/>
      <c r="B86" s="4" t="s">
        <v>127</v>
      </c>
      <c r="C86" s="5">
        <v>230</v>
      </c>
      <c r="E86" s="23"/>
      <c r="F86" s="23"/>
      <c r="G86" s="24"/>
    </row>
    <row r="87" spans="1:7" ht="30" customHeight="1" x14ac:dyDescent="0.3">
      <c r="A87" s="3"/>
      <c r="B87" s="4" t="s">
        <v>150</v>
      </c>
      <c r="C87" s="5">
        <v>1</v>
      </c>
      <c r="E87" s="23"/>
      <c r="F87" s="23"/>
      <c r="G87" s="24"/>
    </row>
    <row r="88" spans="1:7" ht="30" customHeight="1" x14ac:dyDescent="0.3">
      <c r="A88" s="3"/>
      <c r="B88" s="4" t="s">
        <v>5</v>
      </c>
      <c r="C88" s="5">
        <v>8</v>
      </c>
      <c r="E88" s="23"/>
      <c r="F88" s="23"/>
      <c r="G88" s="24"/>
    </row>
    <row r="89" spans="1:7" ht="30" customHeight="1" x14ac:dyDescent="0.3">
      <c r="A89" s="3"/>
      <c r="B89" s="4" t="s">
        <v>45</v>
      </c>
      <c r="C89" s="5">
        <v>6</v>
      </c>
      <c r="E89" s="23"/>
      <c r="F89" s="23"/>
      <c r="G89" s="24"/>
    </row>
    <row r="90" spans="1:7" ht="30" customHeight="1" x14ac:dyDescent="0.3">
      <c r="A90" s="3"/>
      <c r="B90" s="4" t="s">
        <v>2</v>
      </c>
      <c r="C90" s="5">
        <v>1</v>
      </c>
      <c r="E90" s="23"/>
      <c r="F90" s="23"/>
      <c r="G90" s="24"/>
    </row>
    <row r="91" spans="1:7" ht="30" customHeight="1" x14ac:dyDescent="0.3">
      <c r="A91" s="3" t="s">
        <v>1</v>
      </c>
      <c r="B91" s="34" t="s">
        <v>31</v>
      </c>
      <c r="C91" s="35">
        <f>SUM(C82:C90)</f>
        <v>1811</v>
      </c>
      <c r="E91" s="23"/>
      <c r="F91" s="23"/>
      <c r="G91" s="24"/>
    </row>
    <row r="92" spans="1:7" ht="30" customHeight="1" x14ac:dyDescent="0.3">
      <c r="A92" s="3" t="s">
        <v>59</v>
      </c>
      <c r="B92" s="4" t="s">
        <v>3</v>
      </c>
      <c r="C92" s="5">
        <v>1713</v>
      </c>
      <c r="E92" s="23"/>
      <c r="F92" s="23"/>
      <c r="G92" s="24"/>
    </row>
    <row r="93" spans="1:7" ht="30" customHeight="1" x14ac:dyDescent="0.3">
      <c r="A93" s="3"/>
      <c r="B93" s="4" t="s">
        <v>29</v>
      </c>
      <c r="C93" s="5">
        <v>88</v>
      </c>
      <c r="E93" s="23"/>
      <c r="F93" s="23"/>
      <c r="G93" s="24"/>
    </row>
    <row r="94" spans="1:7" ht="62.4" x14ac:dyDescent="0.3">
      <c r="A94" s="3"/>
      <c r="B94" s="4" t="s">
        <v>32</v>
      </c>
      <c r="C94" s="5">
        <v>11</v>
      </c>
      <c r="E94" s="23"/>
      <c r="F94" s="23"/>
      <c r="G94" s="24"/>
    </row>
    <row r="95" spans="1:7" ht="30" customHeight="1" x14ac:dyDescent="0.3">
      <c r="A95" s="3"/>
      <c r="B95" s="4" t="s">
        <v>9</v>
      </c>
      <c r="C95" s="5">
        <v>34</v>
      </c>
      <c r="E95" s="23"/>
      <c r="F95" s="23"/>
      <c r="G95" s="24"/>
    </row>
    <row r="96" spans="1:7" ht="30" customHeight="1" x14ac:dyDescent="0.3">
      <c r="A96" s="3"/>
      <c r="B96" s="4" t="s">
        <v>127</v>
      </c>
      <c r="C96" s="5">
        <v>1</v>
      </c>
      <c r="E96" s="23"/>
      <c r="F96" s="23"/>
      <c r="G96" s="24"/>
    </row>
    <row r="97" spans="1:7" ht="30" customHeight="1" x14ac:dyDescent="0.3">
      <c r="A97" s="3"/>
      <c r="B97" s="4" t="s">
        <v>8</v>
      </c>
      <c r="C97" s="5">
        <v>659</v>
      </c>
      <c r="E97" s="23"/>
      <c r="F97" s="23"/>
      <c r="G97" s="24"/>
    </row>
    <row r="98" spans="1:7" ht="30" customHeight="1" x14ac:dyDescent="0.3">
      <c r="A98" s="3"/>
      <c r="B98" s="4" t="s">
        <v>17</v>
      </c>
      <c r="C98" s="5">
        <v>3</v>
      </c>
      <c r="E98" s="23"/>
      <c r="F98" s="23"/>
      <c r="G98" s="24"/>
    </row>
    <row r="99" spans="1:7" ht="30" customHeight="1" x14ac:dyDescent="0.3">
      <c r="A99" s="3"/>
      <c r="B99" s="4" t="s">
        <v>26</v>
      </c>
      <c r="C99" s="5">
        <v>8</v>
      </c>
      <c r="E99" s="23"/>
      <c r="F99" s="23"/>
      <c r="G99" s="24"/>
    </row>
    <row r="100" spans="1:7" ht="30" customHeight="1" x14ac:dyDescent="0.3">
      <c r="A100" s="3"/>
      <c r="B100" s="4" t="s">
        <v>7</v>
      </c>
      <c r="C100" s="5">
        <v>6</v>
      </c>
      <c r="E100" s="23"/>
      <c r="F100" s="23"/>
      <c r="G100" s="24"/>
    </row>
    <row r="101" spans="1:7" ht="30" customHeight="1" x14ac:dyDescent="0.3">
      <c r="A101" s="3"/>
      <c r="B101" s="4" t="s">
        <v>19</v>
      </c>
      <c r="C101" s="5">
        <v>1</v>
      </c>
      <c r="E101" s="23"/>
      <c r="F101" s="23"/>
      <c r="G101" s="24"/>
    </row>
    <row r="102" spans="1:7" ht="30" customHeight="1" x14ac:dyDescent="0.3">
      <c r="A102" s="3"/>
      <c r="B102" s="4" t="s">
        <v>5</v>
      </c>
      <c r="C102" s="5">
        <v>16</v>
      </c>
      <c r="E102" s="23"/>
      <c r="F102" s="23"/>
      <c r="G102" s="24"/>
    </row>
    <row r="103" spans="1:7" ht="30" customHeight="1" x14ac:dyDescent="0.3">
      <c r="A103" s="3"/>
      <c r="B103" s="4" t="s">
        <v>12</v>
      </c>
      <c r="C103" s="5">
        <v>17</v>
      </c>
      <c r="E103" s="23"/>
      <c r="F103" s="23"/>
      <c r="G103" s="24"/>
    </row>
    <row r="104" spans="1:7" ht="25.5" customHeight="1" x14ac:dyDescent="0.3">
      <c r="A104" s="3"/>
      <c r="B104" s="4" t="s">
        <v>21</v>
      </c>
      <c r="C104" s="5">
        <v>18</v>
      </c>
      <c r="E104" s="23"/>
      <c r="F104" s="23"/>
      <c r="G104" s="24"/>
    </row>
    <row r="105" spans="1:7" ht="30" customHeight="1" x14ac:dyDescent="0.3">
      <c r="A105" s="3"/>
      <c r="B105" s="4" t="s">
        <v>23</v>
      </c>
      <c r="C105" s="5">
        <v>251</v>
      </c>
      <c r="E105" s="23"/>
      <c r="F105" s="23"/>
      <c r="G105" s="24"/>
    </row>
    <row r="106" spans="1:7" ht="30" customHeight="1" x14ac:dyDescent="0.3">
      <c r="A106" s="3"/>
      <c r="B106" s="4" t="s">
        <v>22</v>
      </c>
      <c r="C106" s="5">
        <v>2</v>
      </c>
      <c r="E106" s="23"/>
      <c r="F106" s="23"/>
      <c r="G106" s="24"/>
    </row>
    <row r="107" spans="1:7" ht="30" customHeight="1" x14ac:dyDescent="0.3">
      <c r="A107" s="3"/>
      <c r="B107" s="4" t="s">
        <v>2</v>
      </c>
      <c r="C107" s="5">
        <v>1</v>
      </c>
      <c r="E107" s="23"/>
      <c r="F107" s="23"/>
      <c r="G107" s="24"/>
    </row>
    <row r="108" spans="1:7" ht="30" customHeight="1" x14ac:dyDescent="0.3">
      <c r="A108" s="3"/>
      <c r="B108" s="58" t="s">
        <v>108</v>
      </c>
      <c r="C108" s="5">
        <v>9</v>
      </c>
      <c r="E108" s="23"/>
      <c r="F108" s="23"/>
      <c r="G108" s="24"/>
    </row>
    <row r="109" spans="1:7" ht="30" customHeight="1" x14ac:dyDescent="0.3">
      <c r="A109" s="3" t="s">
        <v>1</v>
      </c>
      <c r="B109" s="34" t="s">
        <v>143</v>
      </c>
      <c r="C109" s="35">
        <f>SUM(C92:C108)</f>
        <v>2838</v>
      </c>
      <c r="E109" s="23"/>
      <c r="F109" s="23"/>
      <c r="G109" s="24"/>
    </row>
    <row r="110" spans="1:7" ht="30" customHeight="1" x14ac:dyDescent="0.3">
      <c r="A110" s="3" t="s">
        <v>60</v>
      </c>
      <c r="B110" s="4" t="s">
        <v>3</v>
      </c>
      <c r="C110" s="5">
        <v>1</v>
      </c>
      <c r="E110" s="23"/>
      <c r="F110" s="23"/>
      <c r="G110" s="24"/>
    </row>
    <row r="111" spans="1:7" ht="30" customHeight="1" x14ac:dyDescent="0.3">
      <c r="A111" s="3"/>
      <c r="B111" s="4" t="s">
        <v>29</v>
      </c>
      <c r="C111" s="5">
        <v>1</v>
      </c>
      <c r="E111" s="23"/>
      <c r="F111" s="23"/>
      <c r="G111" s="24"/>
    </row>
    <row r="112" spans="1:7" ht="30" customHeight="1" x14ac:dyDescent="0.3">
      <c r="A112" s="3"/>
      <c r="B112" s="4" t="s">
        <v>18</v>
      </c>
      <c r="C112" s="5">
        <v>1</v>
      </c>
      <c r="E112" s="23"/>
      <c r="F112" s="23"/>
      <c r="G112" s="24"/>
    </row>
    <row r="113" spans="1:7" ht="30" customHeight="1" x14ac:dyDescent="0.3">
      <c r="A113" s="3"/>
      <c r="B113" s="4" t="s">
        <v>32</v>
      </c>
      <c r="C113" s="5">
        <v>2</v>
      </c>
      <c r="E113" s="23"/>
      <c r="F113" s="23"/>
      <c r="G113" s="24"/>
    </row>
    <row r="114" spans="1:7" ht="30" customHeight="1" x14ac:dyDescent="0.3">
      <c r="A114" s="3"/>
      <c r="B114" s="4" t="s">
        <v>9</v>
      </c>
      <c r="C114" s="5">
        <v>16</v>
      </c>
      <c r="E114" s="23"/>
      <c r="F114" s="23"/>
      <c r="G114" s="24"/>
    </row>
    <row r="115" spans="1:7" ht="30" customHeight="1" x14ac:dyDescent="0.3">
      <c r="A115" s="3"/>
      <c r="B115" s="4" t="s">
        <v>8</v>
      </c>
      <c r="C115" s="5">
        <v>31</v>
      </c>
      <c r="E115" s="23"/>
      <c r="F115" s="23"/>
      <c r="G115" s="24"/>
    </row>
    <row r="116" spans="1:7" ht="30" customHeight="1" x14ac:dyDescent="0.3">
      <c r="A116" s="3"/>
      <c r="B116" s="4" t="s">
        <v>26</v>
      </c>
      <c r="C116" s="5">
        <v>1</v>
      </c>
      <c r="E116" s="23"/>
      <c r="F116" s="23"/>
      <c r="G116" s="24"/>
    </row>
    <row r="117" spans="1:7" ht="30" customHeight="1" x14ac:dyDescent="0.3">
      <c r="A117" s="3"/>
      <c r="B117" s="4" t="s">
        <v>7</v>
      </c>
      <c r="C117" s="5">
        <v>25</v>
      </c>
      <c r="E117" s="23"/>
      <c r="F117" s="23"/>
      <c r="G117" s="24"/>
    </row>
    <row r="118" spans="1:7" ht="30" customHeight="1" x14ac:dyDescent="0.3">
      <c r="A118" s="3"/>
      <c r="B118" s="4" t="s">
        <v>19</v>
      </c>
      <c r="C118" s="5">
        <v>5</v>
      </c>
      <c r="E118" s="23"/>
      <c r="F118" s="23"/>
      <c r="G118" s="24"/>
    </row>
    <row r="119" spans="1:7" ht="30" customHeight="1" x14ac:dyDescent="0.3">
      <c r="A119" s="3"/>
      <c r="B119" s="4" t="s">
        <v>133</v>
      </c>
      <c r="C119" s="5">
        <v>2</v>
      </c>
      <c r="E119" s="23"/>
      <c r="F119" s="23"/>
      <c r="G119" s="24"/>
    </row>
    <row r="120" spans="1:7" ht="30" customHeight="1" x14ac:dyDescent="0.3">
      <c r="A120" s="3"/>
      <c r="B120" s="4" t="s">
        <v>44</v>
      </c>
      <c r="C120" s="5">
        <v>32</v>
      </c>
      <c r="E120" s="23"/>
      <c r="F120" s="23"/>
      <c r="G120" s="24"/>
    </row>
    <row r="121" spans="1:7" ht="30" customHeight="1" x14ac:dyDescent="0.3">
      <c r="A121" s="3"/>
      <c r="B121" s="4" t="s">
        <v>43</v>
      </c>
      <c r="C121" s="5">
        <v>1</v>
      </c>
      <c r="E121" s="23"/>
      <c r="F121" s="23"/>
      <c r="G121" s="24"/>
    </row>
    <row r="122" spans="1:7" ht="30" customHeight="1" x14ac:dyDescent="0.3">
      <c r="A122" s="3"/>
      <c r="B122" s="4" t="s">
        <v>5</v>
      </c>
      <c r="C122" s="5">
        <v>1</v>
      </c>
      <c r="E122" s="23"/>
      <c r="F122" s="23"/>
      <c r="G122" s="24"/>
    </row>
    <row r="123" spans="1:7" ht="30" customHeight="1" x14ac:dyDescent="0.3">
      <c r="A123" s="3"/>
      <c r="B123" s="4" t="s">
        <v>132</v>
      </c>
      <c r="C123" s="5">
        <v>1</v>
      </c>
      <c r="E123" s="23"/>
      <c r="F123" s="23"/>
      <c r="G123" s="24"/>
    </row>
    <row r="124" spans="1:7" ht="30" customHeight="1" x14ac:dyDescent="0.3">
      <c r="A124" s="3"/>
      <c r="B124" s="4" t="s">
        <v>123</v>
      </c>
      <c r="C124" s="5">
        <v>2</v>
      </c>
      <c r="E124" s="23"/>
      <c r="F124" s="23"/>
      <c r="G124" s="24"/>
    </row>
    <row r="125" spans="1:7" ht="30" customHeight="1" x14ac:dyDescent="0.3">
      <c r="A125" s="3"/>
      <c r="B125" s="4" t="s">
        <v>23</v>
      </c>
      <c r="C125" s="5">
        <v>14</v>
      </c>
      <c r="E125" s="23"/>
      <c r="F125" s="23"/>
      <c r="G125" s="24"/>
    </row>
    <row r="126" spans="1:7" ht="30" customHeight="1" x14ac:dyDescent="0.3">
      <c r="A126" s="3"/>
      <c r="B126" s="4" t="s">
        <v>16</v>
      </c>
      <c r="C126" s="5">
        <v>1</v>
      </c>
      <c r="E126" s="23"/>
      <c r="F126" s="23"/>
      <c r="G126" s="24"/>
    </row>
    <row r="127" spans="1:7" ht="30" customHeight="1" x14ac:dyDescent="0.3">
      <c r="A127" s="3" t="s">
        <v>1</v>
      </c>
      <c r="B127" s="34" t="s">
        <v>143</v>
      </c>
      <c r="C127" s="35">
        <f>SUM(C110:C126)</f>
        <v>137</v>
      </c>
      <c r="E127" s="23"/>
      <c r="F127" s="23"/>
      <c r="G127" s="24"/>
    </row>
    <row r="128" spans="1:7" ht="30" customHeight="1" x14ac:dyDescent="0.3">
      <c r="A128" s="3" t="s">
        <v>61</v>
      </c>
      <c r="B128" s="4" t="s">
        <v>33</v>
      </c>
      <c r="C128" s="5">
        <v>2</v>
      </c>
      <c r="E128" s="23"/>
      <c r="F128" s="23"/>
      <c r="G128" s="24"/>
    </row>
    <row r="129" spans="1:7" ht="30" customHeight="1" x14ac:dyDescent="0.3">
      <c r="A129" s="3"/>
      <c r="B129" s="4" t="s">
        <v>3</v>
      </c>
      <c r="C129" s="5">
        <v>7</v>
      </c>
      <c r="E129" s="23"/>
      <c r="F129" s="23"/>
      <c r="G129" s="24"/>
    </row>
    <row r="130" spans="1:7" ht="30" customHeight="1" x14ac:dyDescent="0.3">
      <c r="A130" s="3"/>
      <c r="B130" s="4" t="s">
        <v>18</v>
      </c>
      <c r="C130" s="5">
        <v>28</v>
      </c>
      <c r="E130" s="23"/>
      <c r="F130" s="23"/>
      <c r="G130" s="24"/>
    </row>
    <row r="131" spans="1:7" ht="30" customHeight="1" x14ac:dyDescent="0.3">
      <c r="A131" s="3"/>
      <c r="B131" s="4" t="s">
        <v>32</v>
      </c>
      <c r="C131" s="5">
        <v>7</v>
      </c>
      <c r="E131" s="23"/>
      <c r="F131" s="23"/>
      <c r="G131" s="24"/>
    </row>
    <row r="132" spans="1:7" ht="30" customHeight="1" x14ac:dyDescent="0.3">
      <c r="A132" s="3"/>
      <c r="B132" s="4" t="s">
        <v>9</v>
      </c>
      <c r="C132" s="5">
        <v>3</v>
      </c>
      <c r="E132" s="23"/>
      <c r="F132" s="23"/>
      <c r="G132" s="24"/>
    </row>
    <row r="133" spans="1:7" ht="30" customHeight="1" x14ac:dyDescent="0.3">
      <c r="A133" s="3"/>
      <c r="B133" s="4" t="s">
        <v>120</v>
      </c>
      <c r="C133" s="5">
        <v>2</v>
      </c>
      <c r="E133" s="23"/>
      <c r="F133" s="23"/>
      <c r="G133" s="24"/>
    </row>
    <row r="134" spans="1:7" ht="30" customHeight="1" x14ac:dyDescent="0.3">
      <c r="A134" s="3"/>
      <c r="B134" s="4" t="s">
        <v>127</v>
      </c>
      <c r="C134" s="5">
        <v>1</v>
      </c>
      <c r="E134" s="23"/>
      <c r="F134" s="23"/>
      <c r="G134" s="24"/>
    </row>
    <row r="135" spans="1:7" ht="30" customHeight="1" x14ac:dyDescent="0.3">
      <c r="A135" s="3"/>
      <c r="B135" s="4" t="s">
        <v>8</v>
      </c>
      <c r="C135" s="5">
        <v>34</v>
      </c>
      <c r="E135" s="23"/>
      <c r="F135" s="23"/>
      <c r="G135" s="24"/>
    </row>
    <row r="136" spans="1:7" ht="30" customHeight="1" x14ac:dyDescent="0.3">
      <c r="A136" s="3"/>
      <c r="B136" s="4" t="s">
        <v>17</v>
      </c>
      <c r="C136" s="5">
        <v>6</v>
      </c>
      <c r="E136" s="23"/>
      <c r="F136" s="23"/>
      <c r="G136" s="24"/>
    </row>
    <row r="137" spans="1:7" ht="30" customHeight="1" x14ac:dyDescent="0.3">
      <c r="A137" s="3"/>
      <c r="B137" s="4" t="s">
        <v>26</v>
      </c>
      <c r="C137" s="5">
        <v>253</v>
      </c>
      <c r="E137" s="23"/>
      <c r="F137" s="23"/>
      <c r="G137" s="24"/>
    </row>
    <row r="138" spans="1:7" ht="30" customHeight="1" x14ac:dyDescent="0.3">
      <c r="A138" s="3"/>
      <c r="B138" s="4" t="s">
        <v>7</v>
      </c>
      <c r="C138" s="5">
        <v>12</v>
      </c>
      <c r="E138" s="23"/>
      <c r="F138" s="23"/>
      <c r="G138" s="24"/>
    </row>
    <row r="139" spans="1:7" ht="30" customHeight="1" x14ac:dyDescent="0.3">
      <c r="A139" s="3"/>
      <c r="B139" s="4" t="s">
        <v>19</v>
      </c>
      <c r="C139" s="5">
        <v>47</v>
      </c>
      <c r="E139" s="23"/>
      <c r="F139" s="23"/>
      <c r="G139" s="24"/>
    </row>
    <row r="140" spans="1:7" ht="30" customHeight="1" x14ac:dyDescent="0.3">
      <c r="A140" s="3"/>
      <c r="B140" s="14" t="s">
        <v>113</v>
      </c>
      <c r="C140" s="5">
        <v>1</v>
      </c>
      <c r="E140" s="23"/>
      <c r="F140" s="23"/>
      <c r="G140" s="24"/>
    </row>
    <row r="141" spans="1:7" ht="30" customHeight="1" x14ac:dyDescent="0.3">
      <c r="A141" s="3"/>
      <c r="B141" s="4" t="s">
        <v>40</v>
      </c>
      <c r="C141" s="5">
        <v>2</v>
      </c>
      <c r="E141" s="23"/>
      <c r="F141" s="23"/>
      <c r="G141" s="24"/>
    </row>
    <row r="142" spans="1:7" ht="30" customHeight="1" x14ac:dyDescent="0.3">
      <c r="A142" s="3"/>
      <c r="B142" s="41" t="s">
        <v>41</v>
      </c>
      <c r="C142" s="5">
        <v>13</v>
      </c>
      <c r="E142" s="23"/>
      <c r="F142" s="23"/>
      <c r="G142" s="24"/>
    </row>
    <row r="143" spans="1:7" ht="30" customHeight="1" x14ac:dyDescent="0.3">
      <c r="A143" s="3"/>
      <c r="B143" s="4" t="s">
        <v>5</v>
      </c>
      <c r="C143" s="5">
        <v>14</v>
      </c>
      <c r="E143" s="23"/>
      <c r="F143" s="23"/>
      <c r="G143" s="24"/>
    </row>
    <row r="144" spans="1:7" ht="30" customHeight="1" x14ac:dyDescent="0.3">
      <c r="A144" s="3"/>
      <c r="B144" s="4" t="s">
        <v>132</v>
      </c>
      <c r="C144" s="5">
        <v>1</v>
      </c>
      <c r="E144" s="23"/>
      <c r="F144" s="23"/>
      <c r="G144" s="24"/>
    </row>
    <row r="145" spans="1:7" ht="30" customHeight="1" x14ac:dyDescent="0.3">
      <c r="A145" s="3"/>
      <c r="B145" s="4" t="s">
        <v>128</v>
      </c>
      <c r="C145" s="5">
        <v>90</v>
      </c>
      <c r="E145" s="23"/>
      <c r="F145" s="23"/>
      <c r="G145" s="24"/>
    </row>
    <row r="146" spans="1:7" ht="30" customHeight="1" x14ac:dyDescent="0.3">
      <c r="A146" s="3"/>
      <c r="B146" s="4" t="s">
        <v>123</v>
      </c>
      <c r="C146" s="5">
        <v>1</v>
      </c>
      <c r="E146" s="23"/>
      <c r="F146" s="23"/>
      <c r="G146" s="24"/>
    </row>
    <row r="147" spans="1:7" ht="30" customHeight="1" x14ac:dyDescent="0.3">
      <c r="A147" s="3"/>
      <c r="B147" s="4" t="s">
        <v>23</v>
      </c>
      <c r="C147" s="5">
        <v>2</v>
      </c>
      <c r="E147" s="23"/>
      <c r="F147" s="23"/>
      <c r="G147" s="24"/>
    </row>
    <row r="148" spans="1:7" ht="30" customHeight="1" x14ac:dyDescent="0.3">
      <c r="A148" s="3"/>
      <c r="B148" s="4" t="s">
        <v>16</v>
      </c>
      <c r="C148" s="5">
        <v>7</v>
      </c>
      <c r="E148" s="23"/>
      <c r="F148" s="23"/>
      <c r="G148" s="24"/>
    </row>
    <row r="149" spans="1:7" ht="30" customHeight="1" x14ac:dyDescent="0.3">
      <c r="A149" s="3" t="s">
        <v>1</v>
      </c>
      <c r="B149" s="34" t="s">
        <v>144</v>
      </c>
      <c r="C149" s="35">
        <f>SUM(C128:C148)</f>
        <v>533</v>
      </c>
      <c r="E149" s="23"/>
      <c r="F149" s="23"/>
      <c r="G149" s="24"/>
    </row>
    <row r="150" spans="1:7" ht="30" customHeight="1" x14ac:dyDescent="0.3">
      <c r="A150" s="3" t="s">
        <v>62</v>
      </c>
      <c r="B150" s="4" t="s">
        <v>33</v>
      </c>
      <c r="C150" s="5">
        <v>4</v>
      </c>
      <c r="E150" s="23"/>
      <c r="F150" s="23"/>
      <c r="G150" s="24"/>
    </row>
    <row r="151" spans="1:7" ht="30" customHeight="1" x14ac:dyDescent="0.3">
      <c r="A151" s="3"/>
      <c r="B151" s="4" t="s">
        <v>3</v>
      </c>
      <c r="C151" s="5">
        <v>14</v>
      </c>
      <c r="E151" s="23"/>
      <c r="F151" s="23"/>
      <c r="G151" s="24"/>
    </row>
    <row r="152" spans="1:7" ht="30" customHeight="1" x14ac:dyDescent="0.3">
      <c r="A152" s="3"/>
      <c r="B152" s="4" t="s">
        <v>13</v>
      </c>
      <c r="C152" s="5">
        <v>2</v>
      </c>
      <c r="E152" s="23"/>
      <c r="F152" s="23"/>
      <c r="G152" s="24"/>
    </row>
    <row r="153" spans="1:7" ht="30" customHeight="1" x14ac:dyDescent="0.3">
      <c r="A153" s="3"/>
      <c r="B153" s="4" t="s">
        <v>29</v>
      </c>
      <c r="C153" s="5">
        <v>8</v>
      </c>
      <c r="E153" s="23"/>
      <c r="F153" s="23"/>
      <c r="G153" s="24"/>
    </row>
    <row r="154" spans="1:7" ht="30" customHeight="1" x14ac:dyDescent="0.3">
      <c r="A154" s="3"/>
      <c r="B154" s="4" t="s">
        <v>9</v>
      </c>
      <c r="C154" s="5">
        <v>16</v>
      </c>
      <c r="E154" s="23"/>
      <c r="F154" s="23"/>
      <c r="G154" s="24"/>
    </row>
    <row r="155" spans="1:7" ht="30" customHeight="1" x14ac:dyDescent="0.3">
      <c r="A155" s="3"/>
      <c r="B155" s="4" t="s">
        <v>8</v>
      </c>
      <c r="C155" s="5">
        <v>688</v>
      </c>
      <c r="E155" s="23"/>
      <c r="F155" s="23"/>
      <c r="G155" s="24"/>
    </row>
    <row r="156" spans="1:7" ht="30" customHeight="1" x14ac:dyDescent="0.3">
      <c r="A156" s="3"/>
      <c r="B156" s="4" t="s">
        <v>26</v>
      </c>
      <c r="C156" s="5">
        <v>3</v>
      </c>
      <c r="E156" s="23"/>
      <c r="F156" s="23"/>
      <c r="G156" s="24"/>
    </row>
    <row r="157" spans="1:7" ht="30" customHeight="1" x14ac:dyDescent="0.3">
      <c r="A157" s="3"/>
      <c r="B157" s="4" t="s">
        <v>150</v>
      </c>
      <c r="C157" s="5">
        <v>38</v>
      </c>
      <c r="E157" s="23"/>
      <c r="F157" s="23"/>
      <c r="G157" s="24"/>
    </row>
    <row r="158" spans="1:7" ht="30" customHeight="1" x14ac:dyDescent="0.3">
      <c r="A158" s="3"/>
      <c r="B158" s="4" t="s">
        <v>129</v>
      </c>
      <c r="C158" s="5">
        <v>62</v>
      </c>
      <c r="E158" s="23"/>
      <c r="F158" s="23"/>
      <c r="G158" s="24"/>
    </row>
    <row r="159" spans="1:7" ht="30" customHeight="1" x14ac:dyDescent="0.3">
      <c r="A159" s="3"/>
      <c r="B159" s="15" t="s">
        <v>24</v>
      </c>
      <c r="C159" s="43">
        <v>4</v>
      </c>
      <c r="E159" s="23"/>
      <c r="F159" s="23"/>
      <c r="G159" s="24"/>
    </row>
    <row r="160" spans="1:7" ht="30" customHeight="1" x14ac:dyDescent="0.3">
      <c r="A160" s="3"/>
      <c r="B160" s="45" t="s">
        <v>137</v>
      </c>
      <c r="C160" s="43">
        <v>4</v>
      </c>
      <c r="E160" s="23"/>
      <c r="F160" s="23"/>
      <c r="G160" s="24"/>
    </row>
    <row r="161" spans="1:7" ht="30" customHeight="1" x14ac:dyDescent="0.3">
      <c r="A161" s="3"/>
      <c r="B161" s="4" t="s">
        <v>151</v>
      </c>
      <c r="C161" s="5">
        <v>1</v>
      </c>
      <c r="E161" s="23"/>
      <c r="F161" s="23"/>
      <c r="G161" s="24"/>
    </row>
    <row r="162" spans="1:7" ht="30" customHeight="1" x14ac:dyDescent="0.3">
      <c r="A162" s="3"/>
      <c r="B162" s="4" t="s">
        <v>12</v>
      </c>
      <c r="C162" s="5">
        <v>28</v>
      </c>
      <c r="E162" s="23"/>
      <c r="F162" s="23"/>
      <c r="G162" s="24"/>
    </row>
    <row r="163" spans="1:7" ht="30" customHeight="1" x14ac:dyDescent="0.3">
      <c r="A163" s="3"/>
      <c r="B163" s="4" t="s">
        <v>23</v>
      </c>
      <c r="C163" s="5">
        <v>225</v>
      </c>
      <c r="E163" s="23"/>
      <c r="F163" s="23"/>
      <c r="G163" s="24"/>
    </row>
    <row r="164" spans="1:7" ht="30" customHeight="1" x14ac:dyDescent="0.3">
      <c r="A164" s="3"/>
      <c r="B164" s="4" t="s">
        <v>22</v>
      </c>
      <c r="C164" s="5">
        <v>52</v>
      </c>
      <c r="E164" s="23"/>
      <c r="F164" s="23"/>
      <c r="G164" s="24"/>
    </row>
    <row r="165" spans="1:7" ht="30" customHeight="1" x14ac:dyDescent="0.3">
      <c r="A165" s="3"/>
      <c r="B165" s="4" t="s">
        <v>2</v>
      </c>
      <c r="C165" s="5">
        <v>102</v>
      </c>
      <c r="E165" s="23"/>
      <c r="F165" s="23"/>
      <c r="G165" s="24"/>
    </row>
    <row r="166" spans="1:7" ht="30" customHeight="1" x14ac:dyDescent="0.3">
      <c r="A166" s="3" t="s">
        <v>1</v>
      </c>
      <c r="B166" s="34" t="s">
        <v>134</v>
      </c>
      <c r="C166" s="35">
        <f>SUM(C150:C165)</f>
        <v>1251</v>
      </c>
      <c r="E166" s="23"/>
      <c r="F166" s="23"/>
      <c r="G166" s="24"/>
    </row>
    <row r="167" spans="1:7" ht="30" customHeight="1" x14ac:dyDescent="0.3">
      <c r="A167" s="3" t="s">
        <v>106</v>
      </c>
      <c r="B167" s="4" t="s">
        <v>3</v>
      </c>
      <c r="C167" s="5">
        <v>18</v>
      </c>
      <c r="E167" s="23"/>
      <c r="F167" s="23"/>
      <c r="G167" s="24"/>
    </row>
    <row r="168" spans="1:7" ht="30" customHeight="1" x14ac:dyDescent="0.3">
      <c r="A168" s="3"/>
      <c r="B168" s="4" t="s">
        <v>13</v>
      </c>
      <c r="C168" s="5">
        <v>3</v>
      </c>
      <c r="E168" s="23"/>
      <c r="F168" s="23"/>
      <c r="G168" s="24"/>
    </row>
    <row r="169" spans="1:7" ht="30" customHeight="1" x14ac:dyDescent="0.3">
      <c r="A169" s="3"/>
      <c r="B169" s="4" t="s">
        <v>9</v>
      </c>
      <c r="C169" s="5">
        <v>3</v>
      </c>
      <c r="E169" s="23"/>
      <c r="F169" s="23"/>
      <c r="G169" s="24"/>
    </row>
    <row r="170" spans="1:7" ht="30" customHeight="1" x14ac:dyDescent="0.3">
      <c r="A170" s="3"/>
      <c r="B170" s="4" t="s">
        <v>127</v>
      </c>
      <c r="C170" s="5">
        <v>2</v>
      </c>
      <c r="E170" s="23"/>
      <c r="F170" s="23"/>
      <c r="G170" s="24"/>
    </row>
    <row r="171" spans="1:7" ht="30" customHeight="1" x14ac:dyDescent="0.3">
      <c r="A171" s="3"/>
      <c r="B171" s="4" t="s">
        <v>8</v>
      </c>
      <c r="C171" s="5">
        <v>34</v>
      </c>
      <c r="E171" s="23"/>
      <c r="F171" s="23"/>
      <c r="G171" s="24"/>
    </row>
    <row r="172" spans="1:7" ht="30" customHeight="1" x14ac:dyDescent="0.3">
      <c r="A172" s="3"/>
      <c r="B172" s="4" t="s">
        <v>26</v>
      </c>
      <c r="C172" s="5">
        <v>2</v>
      </c>
      <c r="E172" s="23"/>
      <c r="F172" s="23"/>
      <c r="G172" s="24"/>
    </row>
    <row r="173" spans="1:7" ht="30" customHeight="1" x14ac:dyDescent="0.3">
      <c r="A173" s="3"/>
      <c r="B173" s="4" t="s">
        <v>129</v>
      </c>
      <c r="C173" s="5">
        <v>1</v>
      </c>
      <c r="E173" s="23"/>
      <c r="F173" s="23"/>
      <c r="G173" s="24"/>
    </row>
    <row r="174" spans="1:7" ht="30" customHeight="1" x14ac:dyDescent="0.3">
      <c r="A174" s="3"/>
      <c r="B174" s="4" t="s">
        <v>7</v>
      </c>
      <c r="C174" s="5">
        <v>4</v>
      </c>
      <c r="E174" s="23"/>
      <c r="F174" s="23"/>
      <c r="G174" s="24"/>
    </row>
    <row r="175" spans="1:7" ht="30" customHeight="1" x14ac:dyDescent="0.3">
      <c r="A175" s="3"/>
      <c r="B175" s="4" t="s">
        <v>23</v>
      </c>
      <c r="C175" s="5">
        <v>33</v>
      </c>
      <c r="E175" s="23"/>
      <c r="F175" s="23"/>
      <c r="G175" s="24"/>
    </row>
    <row r="176" spans="1:7" ht="30" customHeight="1" x14ac:dyDescent="0.3">
      <c r="A176" s="3"/>
      <c r="B176" s="4" t="s">
        <v>2</v>
      </c>
      <c r="C176" s="5">
        <v>19</v>
      </c>
      <c r="E176" s="23"/>
      <c r="F176" s="23"/>
      <c r="G176" s="24"/>
    </row>
    <row r="177" spans="1:7" ht="30" customHeight="1" x14ac:dyDescent="0.3">
      <c r="A177" s="3" t="s">
        <v>1</v>
      </c>
      <c r="B177" s="34" t="s">
        <v>135</v>
      </c>
      <c r="C177" s="35">
        <f>SUM(C167:C176)</f>
        <v>119</v>
      </c>
      <c r="E177" s="23"/>
      <c r="F177" s="23"/>
      <c r="G177" s="24"/>
    </row>
    <row r="178" spans="1:7" ht="30" customHeight="1" x14ac:dyDescent="0.3">
      <c r="A178" s="3" t="s">
        <v>105</v>
      </c>
      <c r="B178" s="4" t="s">
        <v>3</v>
      </c>
      <c r="C178" s="5">
        <v>1</v>
      </c>
      <c r="E178" s="23"/>
      <c r="F178" s="23"/>
      <c r="G178" s="24"/>
    </row>
    <row r="179" spans="1:7" ht="30" customHeight="1" x14ac:dyDescent="0.3">
      <c r="A179" s="3"/>
      <c r="B179" s="16" t="s">
        <v>8</v>
      </c>
      <c r="C179" s="27">
        <v>4</v>
      </c>
      <c r="E179" s="23"/>
      <c r="F179" s="23"/>
      <c r="G179" s="24"/>
    </row>
    <row r="180" spans="1:7" ht="30" customHeight="1" x14ac:dyDescent="0.3">
      <c r="A180" s="3"/>
      <c r="B180" s="42" t="s">
        <v>26</v>
      </c>
      <c r="C180" s="43">
        <v>8</v>
      </c>
      <c r="E180" s="23"/>
      <c r="F180" s="23"/>
      <c r="G180" s="24"/>
    </row>
    <row r="181" spans="1:7" ht="30" customHeight="1" x14ac:dyDescent="0.3">
      <c r="A181" s="3"/>
      <c r="B181" s="42" t="s">
        <v>36</v>
      </c>
      <c r="C181" s="43">
        <v>1</v>
      </c>
      <c r="E181" s="23"/>
      <c r="F181" s="23"/>
      <c r="G181" s="24"/>
    </row>
    <row r="182" spans="1:7" ht="30" customHeight="1" x14ac:dyDescent="0.3">
      <c r="A182" s="3" t="s">
        <v>1</v>
      </c>
      <c r="B182" s="34" t="s">
        <v>11</v>
      </c>
      <c r="C182" s="35">
        <f>SUM(C178:C181)</f>
        <v>14</v>
      </c>
      <c r="E182" s="23"/>
      <c r="F182" s="23"/>
      <c r="G182" s="24"/>
    </row>
    <row r="183" spans="1:7" ht="30" customHeight="1" x14ac:dyDescent="0.3">
      <c r="A183" s="3" t="s">
        <v>104</v>
      </c>
      <c r="B183" s="4" t="s">
        <v>3</v>
      </c>
      <c r="C183" s="5">
        <v>6</v>
      </c>
      <c r="E183" s="23"/>
      <c r="F183" s="23"/>
      <c r="G183" s="24"/>
    </row>
    <row r="184" spans="1:7" ht="30" customHeight="1" x14ac:dyDescent="0.3">
      <c r="A184" s="3" t="s">
        <v>1</v>
      </c>
      <c r="B184" s="34" t="s">
        <v>10</v>
      </c>
      <c r="C184" s="35">
        <f>SUM(C183)</f>
        <v>6</v>
      </c>
      <c r="E184" s="23"/>
      <c r="F184" s="23"/>
      <c r="G184" s="24"/>
    </row>
    <row r="185" spans="1:7" ht="30" customHeight="1" x14ac:dyDescent="0.3">
      <c r="A185" s="3" t="s">
        <v>103</v>
      </c>
      <c r="B185" s="4" t="s">
        <v>18</v>
      </c>
      <c r="C185" s="5">
        <v>5</v>
      </c>
      <c r="E185" s="23"/>
      <c r="F185" s="23"/>
      <c r="G185" s="24"/>
    </row>
    <row r="186" spans="1:7" ht="30" customHeight="1" x14ac:dyDescent="0.3">
      <c r="A186" s="3"/>
      <c r="B186" s="42" t="s">
        <v>36</v>
      </c>
      <c r="C186" s="5">
        <v>1</v>
      </c>
      <c r="E186" s="23"/>
      <c r="F186" s="23"/>
      <c r="G186" s="24"/>
    </row>
    <row r="187" spans="1:7" ht="30" customHeight="1" x14ac:dyDescent="0.3">
      <c r="A187" s="3"/>
      <c r="B187" s="4" t="s">
        <v>133</v>
      </c>
      <c r="C187" s="5">
        <v>4</v>
      </c>
      <c r="E187" s="23"/>
      <c r="F187" s="23"/>
      <c r="G187" s="24"/>
    </row>
    <row r="188" spans="1:7" ht="30" customHeight="1" x14ac:dyDescent="0.3">
      <c r="A188" s="3"/>
      <c r="B188" s="4" t="s">
        <v>128</v>
      </c>
      <c r="C188" s="5">
        <v>1</v>
      </c>
      <c r="E188" s="23"/>
      <c r="F188" s="23"/>
      <c r="G188" s="24"/>
    </row>
    <row r="189" spans="1:7" ht="30" customHeight="1" x14ac:dyDescent="0.3">
      <c r="A189" s="3" t="s">
        <v>1</v>
      </c>
      <c r="B189" s="34" t="s">
        <v>11</v>
      </c>
      <c r="C189" s="35">
        <f>SUM(C185:C188)</f>
        <v>11</v>
      </c>
      <c r="E189" s="23"/>
      <c r="F189" s="23"/>
      <c r="G189" s="24"/>
    </row>
    <row r="190" spans="1:7" ht="30" customHeight="1" x14ac:dyDescent="0.3">
      <c r="A190" s="3" t="s">
        <v>102</v>
      </c>
      <c r="B190" s="4" t="s">
        <v>3</v>
      </c>
      <c r="C190" s="5">
        <v>6</v>
      </c>
      <c r="E190" s="23"/>
      <c r="F190" s="23"/>
      <c r="G190" s="24"/>
    </row>
    <row r="191" spans="1:7" ht="30" customHeight="1" x14ac:dyDescent="0.3">
      <c r="A191" s="3"/>
      <c r="B191" s="4" t="s">
        <v>13</v>
      </c>
      <c r="C191" s="5">
        <v>9</v>
      </c>
      <c r="E191" s="23"/>
      <c r="F191" s="23"/>
      <c r="G191" s="24"/>
    </row>
    <row r="192" spans="1:7" ht="30" customHeight="1" x14ac:dyDescent="0.3">
      <c r="A192" s="3"/>
      <c r="B192" s="4" t="s">
        <v>18</v>
      </c>
      <c r="C192" s="5">
        <v>125</v>
      </c>
      <c r="E192" s="23"/>
      <c r="F192" s="23"/>
      <c r="G192" s="24"/>
    </row>
    <row r="193" spans="1:7" ht="30" customHeight="1" x14ac:dyDescent="0.3">
      <c r="A193" s="3"/>
      <c r="B193" s="4" t="s">
        <v>136</v>
      </c>
      <c r="C193" s="5">
        <v>1</v>
      </c>
      <c r="E193" s="23"/>
      <c r="F193" s="23"/>
      <c r="G193" s="24"/>
    </row>
    <row r="194" spans="1:7" ht="30" customHeight="1" x14ac:dyDescent="0.3">
      <c r="A194" s="3"/>
      <c r="B194" s="15" t="s">
        <v>120</v>
      </c>
      <c r="C194" s="25">
        <v>2</v>
      </c>
      <c r="E194" s="23"/>
      <c r="F194" s="23"/>
      <c r="G194" s="24"/>
    </row>
    <row r="195" spans="1:7" ht="30" customHeight="1" x14ac:dyDescent="0.3">
      <c r="A195" s="3"/>
      <c r="B195" s="4" t="s">
        <v>26</v>
      </c>
      <c r="C195" s="5">
        <v>212</v>
      </c>
      <c r="E195" s="23"/>
      <c r="F195" s="23"/>
      <c r="G195" s="24"/>
    </row>
    <row r="196" spans="1:7" ht="30" customHeight="1" x14ac:dyDescent="0.3">
      <c r="A196" s="3"/>
      <c r="B196" s="4" t="s">
        <v>19</v>
      </c>
      <c r="C196" s="5">
        <v>79</v>
      </c>
      <c r="E196" s="23"/>
      <c r="F196" s="23"/>
      <c r="G196" s="24"/>
    </row>
    <row r="197" spans="1:7" ht="30" customHeight="1" x14ac:dyDescent="0.3">
      <c r="A197" s="3"/>
      <c r="B197" s="4" t="s">
        <v>123</v>
      </c>
      <c r="C197" s="5">
        <v>1</v>
      </c>
      <c r="E197" s="23"/>
      <c r="F197" s="23"/>
      <c r="G197" s="24"/>
    </row>
    <row r="198" spans="1:7" ht="30" customHeight="1" x14ac:dyDescent="0.3">
      <c r="A198" s="3"/>
      <c r="B198" s="4" t="s">
        <v>23</v>
      </c>
      <c r="C198" s="5">
        <v>6</v>
      </c>
      <c r="E198" s="23"/>
      <c r="F198" s="23"/>
      <c r="G198" s="24"/>
    </row>
    <row r="199" spans="1:7" ht="30" customHeight="1" x14ac:dyDescent="0.3">
      <c r="A199" s="3"/>
      <c r="B199" s="4" t="s">
        <v>2</v>
      </c>
      <c r="C199" s="5">
        <v>3</v>
      </c>
      <c r="E199" s="23"/>
      <c r="F199" s="23"/>
      <c r="G199" s="24"/>
    </row>
    <row r="200" spans="1:7" ht="30" customHeight="1" x14ac:dyDescent="0.3">
      <c r="A200" s="3"/>
      <c r="B200" s="4" t="s">
        <v>16</v>
      </c>
      <c r="C200" s="5">
        <v>35</v>
      </c>
      <c r="E200" s="23"/>
      <c r="F200" s="23"/>
      <c r="G200" s="24"/>
    </row>
    <row r="201" spans="1:7" ht="30" customHeight="1" x14ac:dyDescent="0.3">
      <c r="A201" s="3"/>
      <c r="B201" s="4" t="s">
        <v>15</v>
      </c>
      <c r="C201" s="5">
        <v>13</v>
      </c>
      <c r="E201" s="23"/>
      <c r="F201" s="23"/>
      <c r="G201" s="24"/>
    </row>
    <row r="202" spans="1:7" ht="30" customHeight="1" x14ac:dyDescent="0.3">
      <c r="A202" s="33" t="s">
        <v>1</v>
      </c>
      <c r="B202" s="34" t="s">
        <v>147</v>
      </c>
      <c r="C202" s="35">
        <f>SUM(C190:C201)</f>
        <v>492</v>
      </c>
      <c r="D202" s="39"/>
      <c r="E202" s="30"/>
      <c r="F202" s="30"/>
      <c r="G202" s="24"/>
    </row>
    <row r="203" spans="1:7" ht="30" customHeight="1" x14ac:dyDescent="0.3">
      <c r="A203" s="3" t="s">
        <v>101</v>
      </c>
      <c r="B203" s="4" t="s">
        <v>3</v>
      </c>
      <c r="C203" s="5">
        <v>39</v>
      </c>
      <c r="E203" s="23"/>
      <c r="F203" s="23"/>
      <c r="G203" s="24"/>
    </row>
    <row r="204" spans="1:7" ht="30" customHeight="1" x14ac:dyDescent="0.3">
      <c r="A204" s="3"/>
      <c r="B204" s="4" t="s">
        <v>13</v>
      </c>
      <c r="C204" s="5">
        <v>19</v>
      </c>
      <c r="E204" s="23"/>
      <c r="F204" s="23"/>
      <c r="G204" s="24"/>
    </row>
    <row r="205" spans="1:7" ht="30" customHeight="1" x14ac:dyDescent="0.3">
      <c r="A205" s="3"/>
      <c r="B205" s="4" t="s">
        <v>18</v>
      </c>
      <c r="C205" s="5">
        <v>18</v>
      </c>
      <c r="E205" s="23"/>
      <c r="F205" s="23"/>
      <c r="G205" s="24"/>
    </row>
    <row r="206" spans="1:7" ht="30" customHeight="1" x14ac:dyDescent="0.3">
      <c r="A206" s="3"/>
      <c r="B206" s="4" t="s">
        <v>9</v>
      </c>
      <c r="C206" s="5">
        <v>1</v>
      </c>
      <c r="E206" s="23"/>
      <c r="F206" s="23"/>
      <c r="G206" s="24"/>
    </row>
    <row r="207" spans="1:7" ht="30" customHeight="1" x14ac:dyDescent="0.3">
      <c r="A207" s="3"/>
      <c r="B207" s="4" t="s">
        <v>127</v>
      </c>
      <c r="C207" s="5">
        <v>2</v>
      </c>
      <c r="E207" s="23"/>
      <c r="F207" s="23"/>
      <c r="G207" s="24"/>
    </row>
    <row r="208" spans="1:7" ht="30" customHeight="1" x14ac:dyDescent="0.3">
      <c r="A208" s="3"/>
      <c r="B208" s="4" t="s">
        <v>8</v>
      </c>
      <c r="C208" s="5">
        <v>27</v>
      </c>
      <c r="E208" s="23"/>
      <c r="F208" s="23"/>
      <c r="G208" s="24"/>
    </row>
    <row r="209" spans="1:7" ht="30" customHeight="1" x14ac:dyDescent="0.3">
      <c r="A209" s="3"/>
      <c r="B209" s="4" t="s">
        <v>26</v>
      </c>
      <c r="C209" s="5">
        <v>121</v>
      </c>
      <c r="E209" s="23"/>
      <c r="F209" s="23"/>
      <c r="G209" s="24"/>
    </row>
    <row r="210" spans="1:7" ht="30" customHeight="1" x14ac:dyDescent="0.3">
      <c r="A210" s="3"/>
      <c r="B210" s="4" t="s">
        <v>19</v>
      </c>
      <c r="C210" s="5">
        <v>12</v>
      </c>
      <c r="E210" s="23"/>
      <c r="F210" s="23"/>
      <c r="G210" s="24"/>
    </row>
    <row r="211" spans="1:7" ht="30" customHeight="1" x14ac:dyDescent="0.3">
      <c r="A211" s="3"/>
      <c r="B211" s="41" t="s">
        <v>41</v>
      </c>
      <c r="C211" s="5">
        <v>2</v>
      </c>
      <c r="E211" s="23"/>
      <c r="F211" s="23"/>
      <c r="G211" s="24"/>
    </row>
    <row r="212" spans="1:7" ht="30" customHeight="1" x14ac:dyDescent="0.3">
      <c r="A212" s="3"/>
      <c r="B212" s="4" t="s">
        <v>43</v>
      </c>
      <c r="C212" s="5">
        <v>10</v>
      </c>
      <c r="E212" s="23"/>
      <c r="F212" s="23"/>
      <c r="G212" s="24"/>
    </row>
    <row r="213" spans="1:7" ht="30" customHeight="1" x14ac:dyDescent="0.3">
      <c r="A213" s="3"/>
      <c r="B213" s="4" t="s">
        <v>141</v>
      </c>
      <c r="C213" s="5">
        <v>5</v>
      </c>
      <c r="E213" s="23"/>
      <c r="F213" s="23"/>
      <c r="G213" s="24"/>
    </row>
    <row r="214" spans="1:7" ht="30" customHeight="1" x14ac:dyDescent="0.3">
      <c r="A214" s="3"/>
      <c r="B214" s="4" t="s">
        <v>128</v>
      </c>
      <c r="C214" s="5">
        <v>4</v>
      </c>
      <c r="E214" s="23"/>
      <c r="F214" s="23"/>
      <c r="G214" s="24"/>
    </row>
    <row r="215" spans="1:7" ht="30" customHeight="1" x14ac:dyDescent="0.3">
      <c r="A215" s="3"/>
      <c r="B215" s="54" t="s">
        <v>21</v>
      </c>
      <c r="C215" s="25">
        <v>3</v>
      </c>
      <c r="E215" s="23"/>
      <c r="F215" s="23"/>
      <c r="G215" s="24"/>
    </row>
    <row r="216" spans="1:7" ht="30" customHeight="1" x14ac:dyDescent="0.3">
      <c r="A216" s="3"/>
      <c r="B216" s="4" t="s">
        <v>23</v>
      </c>
      <c r="C216" s="5">
        <v>11</v>
      </c>
      <c r="E216" s="23"/>
      <c r="F216" s="23"/>
      <c r="G216" s="24"/>
    </row>
    <row r="217" spans="1:7" ht="30" customHeight="1" x14ac:dyDescent="0.3">
      <c r="A217" s="3"/>
      <c r="B217" s="4" t="s">
        <v>2</v>
      </c>
      <c r="C217" s="5">
        <v>17</v>
      </c>
      <c r="E217" s="23"/>
      <c r="F217" s="23"/>
      <c r="G217" s="24"/>
    </row>
    <row r="218" spans="1:7" ht="30" customHeight="1" x14ac:dyDescent="0.3">
      <c r="A218" s="3"/>
      <c r="B218" s="4" t="s">
        <v>16</v>
      </c>
      <c r="C218" s="5">
        <v>8</v>
      </c>
      <c r="E218" s="23"/>
      <c r="F218" s="23"/>
      <c r="G218" s="24"/>
    </row>
    <row r="219" spans="1:7" ht="30" customHeight="1" x14ac:dyDescent="0.3">
      <c r="A219" s="3" t="s">
        <v>1</v>
      </c>
      <c r="B219" s="34" t="s">
        <v>134</v>
      </c>
      <c r="C219" s="35">
        <f>SUM(C203:C218)</f>
        <v>299</v>
      </c>
      <c r="E219" s="23"/>
      <c r="F219" s="23"/>
      <c r="G219" s="24"/>
    </row>
    <row r="220" spans="1:7" ht="30" customHeight="1" x14ac:dyDescent="0.3">
      <c r="A220" s="3" t="s">
        <v>100</v>
      </c>
      <c r="B220" s="4" t="s">
        <v>3</v>
      </c>
      <c r="C220" s="5">
        <v>480</v>
      </c>
      <c r="E220" s="23"/>
      <c r="F220" s="23"/>
      <c r="G220" s="24"/>
    </row>
    <row r="221" spans="1:7" ht="30" customHeight="1" x14ac:dyDescent="0.3">
      <c r="A221" s="3"/>
      <c r="B221" s="42" t="s">
        <v>32</v>
      </c>
      <c r="C221" s="43">
        <v>13</v>
      </c>
      <c r="E221" s="23"/>
      <c r="F221" s="23"/>
      <c r="G221" s="24"/>
    </row>
    <row r="222" spans="1:7" ht="30" customHeight="1" x14ac:dyDescent="0.3">
      <c r="A222" s="3"/>
      <c r="B222" s="42" t="s">
        <v>18</v>
      </c>
      <c r="C222" s="43">
        <v>4</v>
      </c>
      <c r="E222" s="23"/>
      <c r="F222" s="23"/>
      <c r="G222" s="24"/>
    </row>
    <row r="223" spans="1:7" ht="30" customHeight="1" x14ac:dyDescent="0.3">
      <c r="A223" s="3"/>
      <c r="B223" s="42" t="s">
        <v>9</v>
      </c>
      <c r="C223" s="43">
        <v>19</v>
      </c>
      <c r="E223" s="23"/>
      <c r="F223" s="23"/>
      <c r="G223" s="24"/>
    </row>
    <row r="224" spans="1:7" ht="30" customHeight="1" x14ac:dyDescent="0.3">
      <c r="A224" s="3"/>
      <c r="B224" s="4" t="s">
        <v>127</v>
      </c>
      <c r="C224" s="5">
        <v>57</v>
      </c>
      <c r="E224" s="23"/>
      <c r="F224" s="23"/>
      <c r="G224" s="24"/>
    </row>
    <row r="225" spans="1:7" ht="30" customHeight="1" x14ac:dyDescent="0.3">
      <c r="A225" s="3"/>
      <c r="B225" s="4" t="s">
        <v>8</v>
      </c>
      <c r="C225" s="5">
        <v>84</v>
      </c>
      <c r="E225" s="23"/>
      <c r="F225" s="23"/>
      <c r="G225" s="24"/>
    </row>
    <row r="226" spans="1:7" ht="30" customHeight="1" x14ac:dyDescent="0.3">
      <c r="A226" s="3"/>
      <c r="B226" s="4" t="s">
        <v>140</v>
      </c>
      <c r="C226" s="5">
        <v>12</v>
      </c>
      <c r="E226" s="23"/>
      <c r="F226" s="23"/>
      <c r="G226" s="24"/>
    </row>
    <row r="227" spans="1:7" ht="30" customHeight="1" x14ac:dyDescent="0.3">
      <c r="A227" s="3"/>
      <c r="B227" s="4" t="s">
        <v>17</v>
      </c>
      <c r="C227" s="5">
        <v>17</v>
      </c>
      <c r="E227" s="23"/>
      <c r="F227" s="23"/>
      <c r="G227" s="24"/>
    </row>
    <row r="228" spans="1:7" ht="30" customHeight="1" x14ac:dyDescent="0.3">
      <c r="A228" s="3"/>
      <c r="B228" s="4" t="s">
        <v>26</v>
      </c>
      <c r="C228" s="5">
        <v>1</v>
      </c>
      <c r="E228" s="23"/>
      <c r="F228" s="23"/>
      <c r="G228" s="24"/>
    </row>
    <row r="229" spans="1:7" ht="30" customHeight="1" x14ac:dyDescent="0.3">
      <c r="A229" s="3"/>
      <c r="B229" s="4" t="s">
        <v>7</v>
      </c>
      <c r="C229" s="5">
        <v>1</v>
      </c>
      <c r="E229" s="23"/>
      <c r="F229" s="23"/>
      <c r="G229" s="24"/>
    </row>
    <row r="230" spans="1:7" ht="30" customHeight="1" x14ac:dyDescent="0.3">
      <c r="A230" s="3"/>
      <c r="B230" s="4" t="s">
        <v>42</v>
      </c>
      <c r="C230" s="5">
        <v>1</v>
      </c>
      <c r="E230" s="23"/>
      <c r="F230" s="23"/>
      <c r="G230" s="24"/>
    </row>
    <row r="231" spans="1:7" ht="30" customHeight="1" x14ac:dyDescent="0.3">
      <c r="A231" s="3"/>
      <c r="B231" s="4" t="s">
        <v>24</v>
      </c>
      <c r="C231" s="5">
        <v>58</v>
      </c>
      <c r="E231" s="23"/>
      <c r="F231" s="23"/>
      <c r="G231" s="24"/>
    </row>
    <row r="232" spans="1:7" ht="30" customHeight="1" x14ac:dyDescent="0.3">
      <c r="A232" s="3"/>
      <c r="B232" s="4" t="s">
        <v>19</v>
      </c>
      <c r="C232" s="5">
        <v>2</v>
      </c>
      <c r="E232" s="23"/>
      <c r="F232" s="23"/>
      <c r="G232" s="24"/>
    </row>
    <row r="233" spans="1:7" ht="30" customHeight="1" x14ac:dyDescent="0.3">
      <c r="A233" s="3"/>
      <c r="B233" s="4" t="s">
        <v>5</v>
      </c>
      <c r="C233" s="5">
        <v>43</v>
      </c>
      <c r="E233" s="23"/>
      <c r="F233" s="23"/>
      <c r="G233" s="24"/>
    </row>
    <row r="234" spans="1:7" ht="30" customHeight="1" x14ac:dyDescent="0.3">
      <c r="A234" s="3"/>
      <c r="B234" s="4" t="s">
        <v>12</v>
      </c>
      <c r="C234" s="5">
        <v>36</v>
      </c>
      <c r="E234" s="23"/>
      <c r="F234" s="23"/>
      <c r="G234" s="24"/>
    </row>
    <row r="235" spans="1:7" ht="30" customHeight="1" x14ac:dyDescent="0.3">
      <c r="A235" s="3"/>
      <c r="B235" s="4" t="s">
        <v>23</v>
      </c>
      <c r="C235" s="5">
        <v>53</v>
      </c>
      <c r="E235" s="23"/>
      <c r="F235" s="23"/>
      <c r="G235" s="24"/>
    </row>
    <row r="236" spans="1:7" ht="30" customHeight="1" x14ac:dyDescent="0.3">
      <c r="A236" s="3"/>
      <c r="B236" s="41" t="s">
        <v>138</v>
      </c>
      <c r="C236" s="5">
        <v>5</v>
      </c>
      <c r="E236" s="23"/>
      <c r="F236" s="23"/>
      <c r="G236" s="24"/>
    </row>
    <row r="237" spans="1:7" ht="30" customHeight="1" x14ac:dyDescent="0.3">
      <c r="A237" s="3"/>
      <c r="B237" s="45" t="s">
        <v>22</v>
      </c>
      <c r="C237" s="5">
        <v>1</v>
      </c>
      <c r="E237" s="23"/>
      <c r="F237" s="23"/>
      <c r="G237" s="24"/>
    </row>
    <row r="238" spans="1:7" ht="30" customHeight="1" x14ac:dyDescent="0.3">
      <c r="A238" s="3"/>
      <c r="B238" s="44" t="s">
        <v>2</v>
      </c>
      <c r="C238" s="5">
        <v>1</v>
      </c>
      <c r="E238" s="23"/>
      <c r="F238" s="23"/>
      <c r="G238" s="24"/>
    </row>
    <row r="239" spans="1:7" ht="30" customHeight="1" x14ac:dyDescent="0.3">
      <c r="A239" s="3"/>
      <c r="B239" s="44" t="s">
        <v>16</v>
      </c>
      <c r="C239" s="5">
        <v>1</v>
      </c>
      <c r="E239" s="23"/>
      <c r="F239" s="23"/>
      <c r="G239" s="24"/>
    </row>
    <row r="240" spans="1:7" ht="30" customHeight="1" x14ac:dyDescent="0.3">
      <c r="A240" s="3"/>
      <c r="B240" s="55" t="s">
        <v>108</v>
      </c>
      <c r="C240" s="43">
        <v>1</v>
      </c>
      <c r="E240" s="23"/>
      <c r="F240" s="23"/>
      <c r="G240" s="24"/>
    </row>
    <row r="241" spans="1:7" ht="30" customHeight="1" x14ac:dyDescent="0.3">
      <c r="A241" s="3" t="s">
        <v>1</v>
      </c>
      <c r="B241" s="34" t="s">
        <v>144</v>
      </c>
      <c r="C241" s="35">
        <f>SUM(C220:C240)</f>
        <v>890</v>
      </c>
      <c r="E241" s="23"/>
      <c r="F241" s="23"/>
      <c r="G241" s="24"/>
    </row>
    <row r="242" spans="1:7" ht="30" customHeight="1" x14ac:dyDescent="0.3">
      <c r="A242" s="3" t="s">
        <v>52</v>
      </c>
      <c r="B242" s="4" t="s">
        <v>18</v>
      </c>
      <c r="C242" s="5">
        <v>25</v>
      </c>
      <c r="E242" s="23"/>
      <c r="F242" s="23"/>
      <c r="G242" s="24"/>
    </row>
    <row r="243" spans="1:7" ht="30" customHeight="1" x14ac:dyDescent="0.3">
      <c r="A243" s="3"/>
      <c r="B243" s="4" t="s">
        <v>9</v>
      </c>
      <c r="C243" s="5">
        <v>3</v>
      </c>
      <c r="E243" s="23"/>
      <c r="F243" s="23"/>
      <c r="G243" s="24"/>
    </row>
    <row r="244" spans="1:7" ht="30" customHeight="1" x14ac:dyDescent="0.3">
      <c r="A244" s="3"/>
      <c r="B244" s="4" t="s">
        <v>8</v>
      </c>
      <c r="C244" s="5">
        <v>22</v>
      </c>
      <c r="E244" s="23"/>
      <c r="F244" s="23"/>
      <c r="G244" s="24"/>
    </row>
    <row r="245" spans="1:7" ht="30" customHeight="1" x14ac:dyDescent="0.3">
      <c r="A245" s="3"/>
      <c r="B245" s="4" t="s">
        <v>17</v>
      </c>
      <c r="C245" s="19">
        <v>3</v>
      </c>
      <c r="E245" s="23"/>
      <c r="F245" s="23"/>
      <c r="G245" s="24"/>
    </row>
    <row r="246" spans="1:7" ht="30" customHeight="1" x14ac:dyDescent="0.3">
      <c r="A246" s="3"/>
      <c r="B246" s="42" t="s">
        <v>26</v>
      </c>
      <c r="C246" s="49">
        <v>133</v>
      </c>
      <c r="E246" s="23"/>
      <c r="F246" s="23"/>
      <c r="G246" s="24"/>
    </row>
    <row r="247" spans="1:7" ht="30" customHeight="1" x14ac:dyDescent="0.3">
      <c r="A247" s="3"/>
      <c r="B247" s="42" t="s">
        <v>7</v>
      </c>
      <c r="C247" s="49">
        <v>4</v>
      </c>
      <c r="E247" s="23"/>
      <c r="F247" s="23"/>
      <c r="G247" s="24"/>
    </row>
    <row r="248" spans="1:7" ht="30" customHeight="1" x14ac:dyDescent="0.3">
      <c r="A248" s="3"/>
      <c r="B248" s="4" t="s">
        <v>19</v>
      </c>
      <c r="C248" s="19">
        <v>35</v>
      </c>
      <c r="E248" s="23"/>
      <c r="F248" s="23"/>
      <c r="G248" s="24"/>
    </row>
    <row r="249" spans="1:7" ht="30" customHeight="1" x14ac:dyDescent="0.3">
      <c r="A249" s="3"/>
      <c r="B249" s="4" t="s">
        <v>41</v>
      </c>
      <c r="C249" s="19">
        <v>24</v>
      </c>
      <c r="E249" s="23"/>
      <c r="F249" s="23"/>
      <c r="G249" s="24"/>
    </row>
    <row r="250" spans="1:7" ht="30" customHeight="1" x14ac:dyDescent="0.3">
      <c r="A250" s="3"/>
      <c r="B250" s="4" t="s">
        <v>130</v>
      </c>
      <c r="C250" s="19">
        <v>2</v>
      </c>
      <c r="E250" s="23"/>
      <c r="F250" s="23"/>
      <c r="G250" s="24"/>
    </row>
    <row r="251" spans="1:7" ht="30" customHeight="1" x14ac:dyDescent="0.3">
      <c r="A251" s="3"/>
      <c r="B251" s="4" t="s">
        <v>128</v>
      </c>
      <c r="C251" s="19">
        <v>1</v>
      </c>
      <c r="E251" s="23"/>
      <c r="F251" s="23"/>
      <c r="G251" s="24"/>
    </row>
    <row r="252" spans="1:7" ht="30" customHeight="1" x14ac:dyDescent="0.3">
      <c r="A252" s="3"/>
      <c r="B252" s="4" t="s">
        <v>35</v>
      </c>
      <c r="C252" s="5">
        <v>2</v>
      </c>
      <c r="E252" s="23"/>
      <c r="F252" s="23"/>
      <c r="G252" s="24"/>
    </row>
    <row r="253" spans="1:7" ht="30" customHeight="1" x14ac:dyDescent="0.3">
      <c r="A253" s="3"/>
      <c r="B253" s="4" t="s">
        <v>16</v>
      </c>
      <c r="C253" s="5">
        <v>34</v>
      </c>
      <c r="E253" s="23"/>
      <c r="F253" s="23"/>
      <c r="G253" s="24"/>
    </row>
    <row r="254" spans="1:7" ht="30" customHeight="1" x14ac:dyDescent="0.3">
      <c r="A254" s="3" t="s">
        <v>1</v>
      </c>
      <c r="B254" s="34" t="s">
        <v>147</v>
      </c>
      <c r="C254" s="35">
        <f>SUM(C242:C253)</f>
        <v>288</v>
      </c>
      <c r="E254" s="23"/>
      <c r="F254" s="23"/>
      <c r="G254" s="24"/>
    </row>
    <row r="255" spans="1:7" ht="30" customHeight="1" x14ac:dyDescent="0.3">
      <c r="A255" s="3" t="s">
        <v>99</v>
      </c>
      <c r="B255" s="4" t="s">
        <v>3</v>
      </c>
      <c r="C255" s="5">
        <v>3</v>
      </c>
      <c r="E255" s="23"/>
      <c r="F255" s="23"/>
      <c r="G255" s="24"/>
    </row>
    <row r="256" spans="1:7" ht="30" customHeight="1" x14ac:dyDescent="0.3">
      <c r="A256" s="3"/>
      <c r="B256" s="4" t="s">
        <v>127</v>
      </c>
      <c r="C256" s="5">
        <v>1</v>
      </c>
      <c r="E256" s="23"/>
      <c r="F256" s="23"/>
      <c r="G256" s="24"/>
    </row>
    <row r="257" spans="1:7" ht="30" customHeight="1" x14ac:dyDescent="0.3">
      <c r="A257" s="3"/>
      <c r="B257" s="4" t="s">
        <v>8</v>
      </c>
      <c r="C257" s="5">
        <v>1</v>
      </c>
      <c r="E257" s="23"/>
      <c r="F257" s="23"/>
      <c r="G257" s="24"/>
    </row>
    <row r="258" spans="1:7" ht="30" customHeight="1" x14ac:dyDescent="0.3">
      <c r="A258" s="3"/>
      <c r="B258" s="4" t="s">
        <v>26</v>
      </c>
      <c r="C258" s="5">
        <v>30</v>
      </c>
      <c r="E258" s="23"/>
      <c r="F258" s="23"/>
      <c r="G258" s="24"/>
    </row>
    <row r="259" spans="1:7" ht="30" customHeight="1" x14ac:dyDescent="0.3">
      <c r="A259" s="3"/>
      <c r="B259" s="4" t="s">
        <v>40</v>
      </c>
      <c r="C259" s="5">
        <v>9</v>
      </c>
      <c r="E259" s="23"/>
      <c r="F259" s="23"/>
      <c r="G259" s="24"/>
    </row>
    <row r="260" spans="1:7" ht="30" customHeight="1" x14ac:dyDescent="0.3">
      <c r="A260" s="3"/>
      <c r="B260" s="4" t="s">
        <v>128</v>
      </c>
      <c r="C260" s="5">
        <v>1</v>
      </c>
      <c r="E260" s="23"/>
      <c r="F260" s="23"/>
      <c r="G260" s="24"/>
    </row>
    <row r="261" spans="1:7" ht="30" customHeight="1" x14ac:dyDescent="0.3">
      <c r="A261" s="3"/>
      <c r="B261" s="4" t="s">
        <v>2</v>
      </c>
      <c r="C261" s="5">
        <v>2</v>
      </c>
      <c r="E261" s="23"/>
      <c r="F261" s="23"/>
      <c r="G261" s="24"/>
    </row>
    <row r="262" spans="1:7" ht="30" customHeight="1" x14ac:dyDescent="0.3">
      <c r="A262" s="3"/>
      <c r="B262" s="4" t="s">
        <v>16</v>
      </c>
      <c r="C262" s="5">
        <v>1</v>
      </c>
      <c r="E262" s="23"/>
      <c r="F262" s="23"/>
      <c r="G262" s="24"/>
    </row>
    <row r="263" spans="1:7" ht="30" customHeight="1" x14ac:dyDescent="0.3">
      <c r="A263" s="3" t="s">
        <v>1</v>
      </c>
      <c r="B263" s="34" t="s">
        <v>14</v>
      </c>
      <c r="C263" s="35">
        <f>SUM(C255:C262)</f>
        <v>48</v>
      </c>
      <c r="E263" s="23"/>
      <c r="F263" s="23"/>
      <c r="G263" s="24"/>
    </row>
    <row r="264" spans="1:7" ht="30" customHeight="1" x14ac:dyDescent="0.3">
      <c r="A264" s="3" t="s">
        <v>98</v>
      </c>
      <c r="B264" s="4" t="s">
        <v>3</v>
      </c>
      <c r="C264" s="5">
        <v>1</v>
      </c>
      <c r="E264" s="23"/>
      <c r="F264" s="23"/>
      <c r="G264" s="24"/>
    </row>
    <row r="265" spans="1:7" ht="30" customHeight="1" x14ac:dyDescent="0.3">
      <c r="A265" s="3"/>
      <c r="B265" s="4" t="s">
        <v>8</v>
      </c>
      <c r="C265" s="5">
        <v>1</v>
      </c>
      <c r="E265" s="23"/>
      <c r="F265" s="23"/>
      <c r="G265" s="24"/>
    </row>
    <row r="266" spans="1:7" ht="30" customHeight="1" x14ac:dyDescent="0.3">
      <c r="A266" s="3"/>
      <c r="B266" s="16" t="s">
        <v>26</v>
      </c>
      <c r="C266" s="25">
        <v>17</v>
      </c>
      <c r="E266" s="23"/>
      <c r="F266" s="23"/>
      <c r="G266" s="24"/>
    </row>
    <row r="267" spans="1:7" ht="30" customHeight="1" x14ac:dyDescent="0.3">
      <c r="A267" s="3"/>
      <c r="B267" s="4" t="s">
        <v>19</v>
      </c>
      <c r="C267" s="5">
        <v>1</v>
      </c>
      <c r="E267" s="23"/>
      <c r="F267" s="23"/>
      <c r="G267" s="24"/>
    </row>
    <row r="268" spans="1:7" ht="30" customHeight="1" x14ac:dyDescent="0.3">
      <c r="A268" s="3"/>
      <c r="B268" s="4" t="s">
        <v>5</v>
      </c>
      <c r="C268" s="5">
        <v>18</v>
      </c>
      <c r="E268" s="23"/>
      <c r="F268" s="23"/>
      <c r="G268" s="24"/>
    </row>
    <row r="269" spans="1:7" ht="30" customHeight="1" x14ac:dyDescent="0.3">
      <c r="A269" s="3"/>
      <c r="B269" s="4" t="s">
        <v>2</v>
      </c>
      <c r="C269" s="5">
        <v>9</v>
      </c>
      <c r="E269" s="23"/>
      <c r="F269" s="23"/>
      <c r="G269" s="24"/>
    </row>
    <row r="270" spans="1:7" ht="30" customHeight="1" x14ac:dyDescent="0.3">
      <c r="A270" s="3"/>
      <c r="B270" s="4" t="s">
        <v>16</v>
      </c>
      <c r="C270" s="5">
        <v>2</v>
      </c>
      <c r="E270" s="23"/>
      <c r="F270" s="23"/>
      <c r="G270" s="24"/>
    </row>
    <row r="271" spans="1:7" ht="30" customHeight="1" x14ac:dyDescent="0.3">
      <c r="A271" s="3" t="s">
        <v>1</v>
      </c>
      <c r="B271" s="34" t="s">
        <v>112</v>
      </c>
      <c r="C271" s="35">
        <f>SUM(C264:C270)</f>
        <v>49</v>
      </c>
      <c r="E271" s="23"/>
      <c r="F271" s="23"/>
      <c r="G271" s="24"/>
    </row>
    <row r="272" spans="1:7" ht="30" customHeight="1" x14ac:dyDescent="0.3">
      <c r="A272" s="3" t="s">
        <v>117</v>
      </c>
      <c r="B272" s="52" t="s">
        <v>18</v>
      </c>
      <c r="C272" s="53">
        <v>1</v>
      </c>
      <c r="E272" s="23"/>
      <c r="F272" s="23"/>
      <c r="G272" s="24"/>
    </row>
    <row r="273" spans="1:7" ht="30" customHeight="1" x14ac:dyDescent="0.3">
      <c r="A273" s="3"/>
      <c r="B273" s="4" t="s">
        <v>19</v>
      </c>
      <c r="C273" s="53">
        <v>1</v>
      </c>
      <c r="E273" s="23"/>
      <c r="F273" s="23"/>
      <c r="G273" s="24"/>
    </row>
    <row r="274" spans="1:7" ht="30" customHeight="1" x14ac:dyDescent="0.3">
      <c r="A274" s="3"/>
      <c r="B274" s="52" t="s">
        <v>16</v>
      </c>
      <c r="C274" s="53">
        <v>1</v>
      </c>
      <c r="E274" s="23"/>
      <c r="F274" s="23"/>
      <c r="G274" s="24"/>
    </row>
    <row r="275" spans="1:7" ht="30" customHeight="1" x14ac:dyDescent="0.3">
      <c r="A275" s="3" t="s">
        <v>1</v>
      </c>
      <c r="B275" s="34" t="s">
        <v>0</v>
      </c>
      <c r="C275" s="35">
        <f>SUM(C272:C274)</f>
        <v>3</v>
      </c>
      <c r="E275" s="23"/>
      <c r="F275" s="23"/>
      <c r="G275" s="24"/>
    </row>
    <row r="276" spans="1:7" ht="30" customHeight="1" x14ac:dyDescent="0.3">
      <c r="A276" s="3" t="s">
        <v>97</v>
      </c>
      <c r="B276" s="4" t="s">
        <v>3</v>
      </c>
      <c r="C276" s="5">
        <v>10</v>
      </c>
      <c r="E276" s="23"/>
      <c r="F276" s="23"/>
      <c r="G276" s="24"/>
    </row>
    <row r="277" spans="1:7" ht="30" customHeight="1" x14ac:dyDescent="0.3">
      <c r="A277" s="3"/>
      <c r="B277" s="4" t="s">
        <v>13</v>
      </c>
      <c r="C277" s="5">
        <v>5</v>
      </c>
      <c r="E277" s="23"/>
      <c r="F277" s="23"/>
      <c r="G277" s="24"/>
    </row>
    <row r="278" spans="1:7" ht="30" customHeight="1" x14ac:dyDescent="0.3">
      <c r="A278" s="3"/>
      <c r="B278" s="4" t="s">
        <v>26</v>
      </c>
      <c r="C278" s="5">
        <v>34</v>
      </c>
      <c r="E278" s="23"/>
      <c r="F278" s="23"/>
      <c r="G278" s="24"/>
    </row>
    <row r="279" spans="1:7" ht="30" customHeight="1" x14ac:dyDescent="0.3">
      <c r="A279" s="3"/>
      <c r="B279" s="4" t="s">
        <v>2</v>
      </c>
      <c r="C279" s="5">
        <v>4</v>
      </c>
      <c r="E279" s="23"/>
      <c r="F279" s="23"/>
      <c r="G279" s="24"/>
    </row>
    <row r="280" spans="1:7" ht="30" customHeight="1" x14ac:dyDescent="0.3">
      <c r="A280" s="3" t="s">
        <v>1</v>
      </c>
      <c r="B280" s="34" t="s">
        <v>11</v>
      </c>
      <c r="C280" s="35">
        <f>SUM(C276:C279)</f>
        <v>53</v>
      </c>
      <c r="E280" s="23"/>
      <c r="F280" s="23"/>
      <c r="G280" s="24"/>
    </row>
    <row r="281" spans="1:7" ht="30" customHeight="1" x14ac:dyDescent="0.3">
      <c r="A281" s="3" t="s">
        <v>96</v>
      </c>
      <c r="B281" s="4" t="s">
        <v>33</v>
      </c>
      <c r="C281" s="5">
        <v>2</v>
      </c>
      <c r="E281" s="23"/>
      <c r="F281" s="23"/>
      <c r="G281" s="24"/>
    </row>
    <row r="282" spans="1:7" ht="30" customHeight="1" x14ac:dyDescent="0.3">
      <c r="A282" s="3"/>
      <c r="B282" s="4" t="s">
        <v>3</v>
      </c>
      <c r="C282" s="5">
        <v>44</v>
      </c>
      <c r="E282" s="23"/>
      <c r="F282" s="23"/>
      <c r="G282" s="24"/>
    </row>
    <row r="283" spans="1:7" ht="30" customHeight="1" x14ac:dyDescent="0.3">
      <c r="A283" s="3"/>
      <c r="B283" s="4" t="s">
        <v>13</v>
      </c>
      <c r="C283" s="5">
        <v>38</v>
      </c>
      <c r="E283" s="23"/>
      <c r="F283" s="23"/>
      <c r="G283" s="24"/>
    </row>
    <row r="284" spans="1:7" ht="30" customHeight="1" x14ac:dyDescent="0.3">
      <c r="A284" s="3"/>
      <c r="B284" s="4" t="s">
        <v>136</v>
      </c>
      <c r="C284" s="5">
        <v>4</v>
      </c>
      <c r="E284" s="23"/>
      <c r="F284" s="23"/>
      <c r="G284" s="24"/>
    </row>
    <row r="285" spans="1:7" ht="30" customHeight="1" x14ac:dyDescent="0.3">
      <c r="A285" s="3"/>
      <c r="B285" s="4" t="s">
        <v>127</v>
      </c>
      <c r="C285" s="5">
        <v>45</v>
      </c>
      <c r="E285" s="23"/>
      <c r="F285" s="23"/>
      <c r="G285" s="24"/>
    </row>
    <row r="286" spans="1:7" ht="30" customHeight="1" x14ac:dyDescent="0.3">
      <c r="A286" s="3"/>
      <c r="B286" s="4" t="s">
        <v>8</v>
      </c>
      <c r="C286" s="5">
        <v>252</v>
      </c>
      <c r="E286" s="23"/>
      <c r="F286" s="23"/>
      <c r="G286" s="24"/>
    </row>
    <row r="287" spans="1:7" ht="30" customHeight="1" x14ac:dyDescent="0.3">
      <c r="A287" s="3"/>
      <c r="B287" s="4" t="s">
        <v>129</v>
      </c>
      <c r="C287" s="5">
        <v>1</v>
      </c>
      <c r="E287" s="23"/>
      <c r="F287" s="23"/>
      <c r="G287" s="24"/>
    </row>
    <row r="288" spans="1:7" ht="30" customHeight="1" x14ac:dyDescent="0.3">
      <c r="A288" s="3"/>
      <c r="B288" s="4" t="s">
        <v>19</v>
      </c>
      <c r="C288" s="5">
        <v>1</v>
      </c>
      <c r="E288" s="23"/>
      <c r="F288" s="23"/>
      <c r="G288" s="24"/>
    </row>
    <row r="289" spans="1:7" ht="30" customHeight="1" x14ac:dyDescent="0.3">
      <c r="A289" s="3"/>
      <c r="B289" s="4" t="s">
        <v>41</v>
      </c>
      <c r="C289" s="5">
        <v>1</v>
      </c>
      <c r="E289" s="23"/>
      <c r="F289" s="23"/>
      <c r="G289" s="24"/>
    </row>
    <row r="290" spans="1:7" ht="30" customHeight="1" x14ac:dyDescent="0.3">
      <c r="A290" s="3"/>
      <c r="B290" s="4" t="s">
        <v>5</v>
      </c>
      <c r="C290" s="5">
        <v>35</v>
      </c>
      <c r="E290" s="23"/>
      <c r="F290" s="23"/>
      <c r="G290" s="24"/>
    </row>
    <row r="291" spans="1:7" ht="30" customHeight="1" x14ac:dyDescent="0.3">
      <c r="A291" s="3"/>
      <c r="B291" s="4" t="s">
        <v>23</v>
      </c>
      <c r="C291" s="5">
        <v>6</v>
      </c>
      <c r="E291" s="23"/>
      <c r="F291" s="23"/>
      <c r="G291" s="24"/>
    </row>
    <row r="292" spans="1:7" ht="30" customHeight="1" x14ac:dyDescent="0.3">
      <c r="A292" s="3"/>
      <c r="B292" s="4" t="s">
        <v>22</v>
      </c>
      <c r="C292" s="5">
        <v>1</v>
      </c>
      <c r="E292" s="23"/>
      <c r="F292" s="23"/>
      <c r="G292" s="24"/>
    </row>
    <row r="293" spans="1:7" ht="30" customHeight="1" x14ac:dyDescent="0.3">
      <c r="A293" s="4"/>
      <c r="B293" s="4" t="s">
        <v>2</v>
      </c>
      <c r="C293" s="5">
        <v>245</v>
      </c>
      <c r="E293" s="23"/>
      <c r="F293" s="23"/>
      <c r="G293" s="24"/>
    </row>
    <row r="294" spans="1:7" ht="30" customHeight="1" x14ac:dyDescent="0.3">
      <c r="A294" s="4"/>
      <c r="B294" s="4" t="s">
        <v>16</v>
      </c>
      <c r="C294" s="5">
        <v>1</v>
      </c>
      <c r="E294" s="23"/>
      <c r="F294" s="23"/>
      <c r="G294" s="24"/>
    </row>
    <row r="295" spans="1:7" ht="30" customHeight="1" x14ac:dyDescent="0.3">
      <c r="A295" s="3" t="s">
        <v>1</v>
      </c>
      <c r="B295" s="34" t="s">
        <v>121</v>
      </c>
      <c r="C295" s="35">
        <f>SUM(C281:C294)</f>
        <v>676</v>
      </c>
      <c r="E295" s="23"/>
      <c r="F295" s="23"/>
      <c r="G295" s="24"/>
    </row>
    <row r="296" spans="1:7" ht="30" customHeight="1" x14ac:dyDescent="0.3">
      <c r="A296" s="3" t="s">
        <v>95</v>
      </c>
      <c r="B296" s="37" t="s">
        <v>3</v>
      </c>
      <c r="C296" s="38">
        <v>13</v>
      </c>
      <c r="E296" s="23"/>
      <c r="F296" s="23"/>
      <c r="G296" s="24"/>
    </row>
    <row r="297" spans="1:7" ht="30" customHeight="1" x14ac:dyDescent="0.3">
      <c r="A297" s="3"/>
      <c r="B297" s="4" t="s">
        <v>13</v>
      </c>
      <c r="C297" s="38">
        <v>1</v>
      </c>
      <c r="E297" s="23"/>
      <c r="F297" s="23"/>
      <c r="G297" s="24"/>
    </row>
    <row r="298" spans="1:7" ht="30" customHeight="1" x14ac:dyDescent="0.3">
      <c r="A298" s="3"/>
      <c r="B298" s="4" t="s">
        <v>18</v>
      </c>
      <c r="C298" s="5">
        <v>2</v>
      </c>
      <c r="E298" s="23"/>
      <c r="F298" s="23"/>
      <c r="G298" s="24"/>
    </row>
    <row r="299" spans="1:7" ht="30" customHeight="1" x14ac:dyDescent="0.3">
      <c r="A299" s="3"/>
      <c r="B299" s="4" t="s">
        <v>8</v>
      </c>
      <c r="C299" s="5">
        <v>7</v>
      </c>
      <c r="E299" s="23"/>
      <c r="F299" s="23"/>
      <c r="G299" s="24"/>
    </row>
    <row r="300" spans="1:7" ht="30" customHeight="1" x14ac:dyDescent="0.3">
      <c r="A300" s="3"/>
      <c r="B300" s="4" t="s">
        <v>26</v>
      </c>
      <c r="C300" s="5">
        <v>93</v>
      </c>
      <c r="E300" s="23"/>
      <c r="F300" s="23"/>
      <c r="G300" s="24"/>
    </row>
    <row r="301" spans="1:7" ht="30" customHeight="1" x14ac:dyDescent="0.3">
      <c r="A301" s="3"/>
      <c r="B301" s="4" t="s">
        <v>19</v>
      </c>
      <c r="C301" s="5">
        <v>4</v>
      </c>
      <c r="E301" s="23"/>
      <c r="F301" s="23"/>
      <c r="G301" s="24"/>
    </row>
    <row r="302" spans="1:7" ht="30" customHeight="1" x14ac:dyDescent="0.3">
      <c r="A302" s="3"/>
      <c r="B302" s="4" t="s">
        <v>2</v>
      </c>
      <c r="C302" s="5">
        <v>1</v>
      </c>
      <c r="E302" s="23"/>
      <c r="F302" s="23"/>
      <c r="G302" s="24"/>
    </row>
    <row r="303" spans="1:7" ht="30" customHeight="1" x14ac:dyDescent="0.3">
      <c r="A303" s="3" t="s">
        <v>1</v>
      </c>
      <c r="B303" s="34" t="s">
        <v>112</v>
      </c>
      <c r="C303" s="35">
        <f>SUM(C296:C302)</f>
        <v>121</v>
      </c>
      <c r="E303" s="23"/>
      <c r="F303" s="23"/>
      <c r="G303" s="24"/>
    </row>
    <row r="304" spans="1:7" ht="30" customHeight="1" x14ac:dyDescent="0.3">
      <c r="A304" s="3" t="s">
        <v>94</v>
      </c>
      <c r="B304" s="4" t="s">
        <v>3</v>
      </c>
      <c r="C304" s="5">
        <v>55</v>
      </c>
      <c r="E304" s="23"/>
      <c r="F304" s="23"/>
      <c r="G304" s="24"/>
    </row>
    <row r="305" spans="1:7" ht="30" customHeight="1" x14ac:dyDescent="0.3">
      <c r="A305" s="3"/>
      <c r="B305" s="4" t="s">
        <v>13</v>
      </c>
      <c r="C305" s="5">
        <v>10</v>
      </c>
      <c r="E305" s="23"/>
      <c r="F305" s="23"/>
      <c r="G305" s="24"/>
    </row>
    <row r="306" spans="1:7" ht="30" customHeight="1" x14ac:dyDescent="0.3">
      <c r="A306" s="3"/>
      <c r="B306" s="4" t="s">
        <v>29</v>
      </c>
      <c r="C306" s="5">
        <v>1</v>
      </c>
      <c r="E306" s="23"/>
      <c r="F306" s="23"/>
      <c r="G306" s="24"/>
    </row>
    <row r="307" spans="1:7" ht="30" customHeight="1" x14ac:dyDescent="0.3">
      <c r="A307" s="3"/>
      <c r="B307" s="15" t="s">
        <v>9</v>
      </c>
      <c r="C307" s="25">
        <v>2</v>
      </c>
      <c r="E307" s="23"/>
      <c r="F307" s="23"/>
      <c r="G307" s="24"/>
    </row>
    <row r="308" spans="1:7" ht="30" customHeight="1" x14ac:dyDescent="0.3">
      <c r="A308" s="3"/>
      <c r="B308" s="4" t="s">
        <v>127</v>
      </c>
      <c r="C308" s="5">
        <v>1</v>
      </c>
      <c r="E308" s="23"/>
      <c r="F308" s="23"/>
      <c r="G308" s="24"/>
    </row>
    <row r="309" spans="1:7" ht="30" customHeight="1" x14ac:dyDescent="0.3">
      <c r="A309" s="3"/>
      <c r="B309" s="4" t="s">
        <v>8</v>
      </c>
      <c r="C309" s="5">
        <v>125</v>
      </c>
      <c r="E309" s="23"/>
      <c r="F309" s="23"/>
      <c r="G309" s="24"/>
    </row>
    <row r="310" spans="1:7" ht="30" customHeight="1" x14ac:dyDescent="0.3">
      <c r="A310" s="3"/>
      <c r="B310" s="4" t="s">
        <v>17</v>
      </c>
      <c r="C310" s="5">
        <v>1</v>
      </c>
      <c r="E310" s="23"/>
      <c r="F310" s="23"/>
      <c r="G310" s="24"/>
    </row>
    <row r="311" spans="1:7" ht="30" customHeight="1" x14ac:dyDescent="0.3">
      <c r="A311" s="3"/>
      <c r="B311" s="4" t="s">
        <v>34</v>
      </c>
      <c r="C311" s="5">
        <v>2</v>
      </c>
      <c r="E311" s="23"/>
      <c r="F311" s="23"/>
      <c r="G311" s="24"/>
    </row>
    <row r="312" spans="1:7" ht="30" customHeight="1" x14ac:dyDescent="0.3">
      <c r="A312" s="3"/>
      <c r="B312" s="4" t="s">
        <v>26</v>
      </c>
      <c r="C312" s="5">
        <v>139</v>
      </c>
      <c r="E312" s="23"/>
      <c r="F312" s="23"/>
      <c r="G312" s="24"/>
    </row>
    <row r="313" spans="1:7" ht="30" customHeight="1" x14ac:dyDescent="0.3">
      <c r="A313" s="3"/>
      <c r="B313" s="4" t="s">
        <v>7</v>
      </c>
      <c r="C313" s="5">
        <v>19</v>
      </c>
      <c r="E313" s="23"/>
      <c r="F313" s="23"/>
      <c r="G313" s="24"/>
    </row>
    <row r="314" spans="1:7" ht="30" customHeight="1" x14ac:dyDescent="0.3">
      <c r="A314" s="3"/>
      <c r="B314" s="4" t="s">
        <v>40</v>
      </c>
      <c r="C314" s="5">
        <v>1</v>
      </c>
      <c r="E314" s="23"/>
      <c r="F314" s="23"/>
      <c r="G314" s="24"/>
    </row>
    <row r="315" spans="1:7" ht="30" customHeight="1" x14ac:dyDescent="0.3">
      <c r="A315" s="3"/>
      <c r="B315" s="4" t="s">
        <v>41</v>
      </c>
      <c r="C315" s="5">
        <v>1</v>
      </c>
      <c r="E315" s="23"/>
      <c r="F315" s="23"/>
      <c r="G315" s="24"/>
    </row>
    <row r="316" spans="1:7" ht="30" customHeight="1" x14ac:dyDescent="0.3">
      <c r="A316" s="3"/>
      <c r="B316" s="4" t="s">
        <v>5</v>
      </c>
      <c r="C316" s="5">
        <v>1</v>
      </c>
      <c r="E316" s="23"/>
      <c r="F316" s="23"/>
      <c r="G316" s="24"/>
    </row>
    <row r="317" spans="1:7" ht="30" customHeight="1" x14ac:dyDescent="0.3">
      <c r="A317" s="3"/>
      <c r="B317" s="4" t="s">
        <v>39</v>
      </c>
      <c r="C317" s="5">
        <v>1</v>
      </c>
      <c r="E317" s="23"/>
      <c r="F317" s="23"/>
      <c r="G317" s="24"/>
    </row>
    <row r="318" spans="1:7" ht="30" customHeight="1" x14ac:dyDescent="0.3">
      <c r="A318" s="3"/>
      <c r="B318" s="4" t="s">
        <v>128</v>
      </c>
      <c r="C318" s="5">
        <v>47</v>
      </c>
      <c r="E318" s="23"/>
      <c r="F318" s="23"/>
      <c r="G318" s="24"/>
    </row>
    <row r="319" spans="1:7" ht="30" customHeight="1" x14ac:dyDescent="0.3">
      <c r="A319" s="3"/>
      <c r="B319" s="15" t="s">
        <v>21</v>
      </c>
      <c r="C319" s="26">
        <v>1</v>
      </c>
      <c r="E319" s="23"/>
      <c r="F319" s="23"/>
      <c r="G319" s="24"/>
    </row>
    <row r="320" spans="1:7" ht="30" customHeight="1" x14ac:dyDescent="0.3">
      <c r="A320" s="3"/>
      <c r="B320" s="42" t="s">
        <v>16</v>
      </c>
      <c r="C320" s="43">
        <v>1</v>
      </c>
      <c r="E320" s="23"/>
      <c r="F320" s="23"/>
      <c r="G320" s="24"/>
    </row>
    <row r="321" spans="1:7" ht="30" customHeight="1" x14ac:dyDescent="0.3">
      <c r="A321" s="3"/>
      <c r="B321" s="4" t="s">
        <v>2</v>
      </c>
      <c r="C321" s="5">
        <v>12</v>
      </c>
      <c r="E321" s="23"/>
      <c r="F321" s="23"/>
      <c r="G321" s="24"/>
    </row>
    <row r="322" spans="1:7" ht="30" customHeight="1" x14ac:dyDescent="0.3">
      <c r="A322" s="3" t="s">
        <v>1</v>
      </c>
      <c r="B322" s="34" t="s">
        <v>145</v>
      </c>
      <c r="C322" s="35">
        <f>SUM(C304:C321)</f>
        <v>420</v>
      </c>
      <c r="E322" s="23"/>
      <c r="F322" s="23"/>
      <c r="G322" s="24"/>
    </row>
    <row r="323" spans="1:7" ht="30" customHeight="1" x14ac:dyDescent="0.3">
      <c r="A323" s="3" t="s">
        <v>93</v>
      </c>
      <c r="B323" s="4" t="s">
        <v>3</v>
      </c>
      <c r="C323" s="5">
        <v>50</v>
      </c>
      <c r="E323" s="23"/>
      <c r="F323" s="23"/>
      <c r="G323" s="24"/>
    </row>
    <row r="324" spans="1:7" ht="30" customHeight="1" x14ac:dyDescent="0.3">
      <c r="A324" s="3"/>
      <c r="B324" s="4" t="s">
        <v>13</v>
      </c>
      <c r="C324" s="5">
        <v>1</v>
      </c>
      <c r="E324" s="23"/>
      <c r="F324" s="23"/>
      <c r="G324" s="24"/>
    </row>
    <row r="325" spans="1:7" ht="30" customHeight="1" x14ac:dyDescent="0.3">
      <c r="A325" s="3"/>
      <c r="B325" s="4" t="s">
        <v>127</v>
      </c>
      <c r="C325" s="5">
        <v>1</v>
      </c>
      <c r="E325" s="23"/>
      <c r="F325" s="23"/>
      <c r="G325" s="24"/>
    </row>
    <row r="326" spans="1:7" ht="30" customHeight="1" x14ac:dyDescent="0.3">
      <c r="A326" s="3"/>
      <c r="B326" s="4" t="s">
        <v>8</v>
      </c>
      <c r="C326" s="5">
        <v>26</v>
      </c>
      <c r="E326" s="23"/>
      <c r="F326" s="23"/>
      <c r="G326" s="24"/>
    </row>
    <row r="327" spans="1:7" ht="30" customHeight="1" x14ac:dyDescent="0.3">
      <c r="A327" s="3"/>
      <c r="B327" s="4" t="s">
        <v>41</v>
      </c>
      <c r="C327" s="5">
        <v>2</v>
      </c>
      <c r="E327" s="23"/>
      <c r="F327" s="23"/>
      <c r="G327" s="24"/>
    </row>
    <row r="328" spans="1:7" ht="30" customHeight="1" x14ac:dyDescent="0.3">
      <c r="A328" s="3"/>
      <c r="B328" s="4" t="s">
        <v>142</v>
      </c>
      <c r="C328" s="5">
        <v>1</v>
      </c>
      <c r="E328" s="23"/>
      <c r="F328" s="23"/>
      <c r="G328" s="24"/>
    </row>
    <row r="329" spans="1:7" ht="30" customHeight="1" x14ac:dyDescent="0.3">
      <c r="A329" s="3"/>
      <c r="B329" s="4" t="s">
        <v>5</v>
      </c>
      <c r="C329" s="5">
        <v>10</v>
      </c>
      <c r="E329" s="23"/>
      <c r="F329" s="23"/>
      <c r="G329" s="24"/>
    </row>
    <row r="330" spans="1:7" ht="30" customHeight="1" x14ac:dyDescent="0.3">
      <c r="A330" s="3"/>
      <c r="B330" s="4" t="s">
        <v>2</v>
      </c>
      <c r="C330" s="5">
        <v>32</v>
      </c>
      <c r="E330" s="23"/>
      <c r="F330" s="23"/>
      <c r="G330" s="24"/>
    </row>
    <row r="331" spans="1:7" ht="30" customHeight="1" x14ac:dyDescent="0.3">
      <c r="A331" s="3" t="s">
        <v>1</v>
      </c>
      <c r="B331" s="34" t="s">
        <v>14</v>
      </c>
      <c r="C331" s="35">
        <f>SUM(C323:C330)</f>
        <v>123</v>
      </c>
      <c r="E331" s="23"/>
      <c r="F331" s="23"/>
      <c r="G331" s="24"/>
    </row>
    <row r="332" spans="1:7" ht="30" customHeight="1" x14ac:dyDescent="0.3">
      <c r="A332" s="3" t="s">
        <v>92</v>
      </c>
      <c r="B332" s="4" t="s">
        <v>3</v>
      </c>
      <c r="C332" s="5">
        <v>8</v>
      </c>
      <c r="E332" s="23"/>
      <c r="F332" s="23"/>
      <c r="G332" s="24"/>
    </row>
    <row r="333" spans="1:7" ht="30" customHeight="1" x14ac:dyDescent="0.3">
      <c r="A333" s="3"/>
      <c r="B333" s="4" t="s">
        <v>33</v>
      </c>
      <c r="C333" s="5">
        <v>2</v>
      </c>
      <c r="E333" s="23"/>
      <c r="F333" s="23"/>
      <c r="G333" s="24"/>
    </row>
    <row r="334" spans="1:7" ht="30" customHeight="1" x14ac:dyDescent="0.3">
      <c r="A334" s="3"/>
      <c r="B334" s="4" t="s">
        <v>13</v>
      </c>
      <c r="C334" s="5">
        <v>432</v>
      </c>
      <c r="E334" s="23"/>
      <c r="F334" s="23"/>
      <c r="G334" s="24"/>
    </row>
    <row r="335" spans="1:7" ht="30" customHeight="1" x14ac:dyDescent="0.3">
      <c r="A335" s="3"/>
      <c r="B335" s="4" t="s">
        <v>127</v>
      </c>
      <c r="C335" s="5">
        <v>18</v>
      </c>
      <c r="E335" s="23"/>
      <c r="F335" s="23"/>
      <c r="G335" s="24"/>
    </row>
    <row r="336" spans="1:7" ht="30" customHeight="1" x14ac:dyDescent="0.3">
      <c r="A336" s="3"/>
      <c r="B336" s="4" t="s">
        <v>8</v>
      </c>
      <c r="C336" s="5">
        <v>3</v>
      </c>
      <c r="E336" s="23"/>
      <c r="F336" s="23"/>
      <c r="G336" s="24"/>
    </row>
    <row r="337" spans="1:7" ht="30" customHeight="1" x14ac:dyDescent="0.3">
      <c r="A337" s="3"/>
      <c r="B337" s="4" t="s">
        <v>17</v>
      </c>
      <c r="C337" s="5">
        <v>28</v>
      </c>
      <c r="E337" s="23"/>
      <c r="F337" s="23"/>
      <c r="G337" s="24"/>
    </row>
    <row r="338" spans="1:7" ht="30" customHeight="1" x14ac:dyDescent="0.3">
      <c r="A338" s="3"/>
      <c r="B338" s="4" t="s">
        <v>26</v>
      </c>
      <c r="C338" s="5">
        <v>1</v>
      </c>
      <c r="E338" s="23"/>
      <c r="F338" s="23"/>
      <c r="G338" s="24"/>
    </row>
    <row r="339" spans="1:7" ht="30" customHeight="1" x14ac:dyDescent="0.3">
      <c r="A339" s="3"/>
      <c r="B339" s="4" t="s">
        <v>129</v>
      </c>
      <c r="C339" s="5">
        <v>2</v>
      </c>
      <c r="E339" s="23"/>
      <c r="F339" s="23"/>
      <c r="G339" s="24"/>
    </row>
    <row r="340" spans="1:7" ht="30" customHeight="1" x14ac:dyDescent="0.3">
      <c r="A340" s="3"/>
      <c r="B340" s="4" t="s">
        <v>7</v>
      </c>
      <c r="C340" s="5">
        <v>4</v>
      </c>
      <c r="E340" s="23"/>
      <c r="F340" s="23"/>
      <c r="G340" s="24"/>
    </row>
    <row r="341" spans="1:7" ht="30" customHeight="1" x14ac:dyDescent="0.3">
      <c r="A341" s="3"/>
      <c r="B341" s="4" t="s">
        <v>5</v>
      </c>
      <c r="C341" s="5">
        <v>9</v>
      </c>
      <c r="E341" s="23"/>
      <c r="F341" s="23"/>
      <c r="G341" s="24"/>
    </row>
    <row r="342" spans="1:7" ht="30" customHeight="1" x14ac:dyDescent="0.3">
      <c r="A342" s="3"/>
      <c r="B342" s="4" t="s">
        <v>23</v>
      </c>
      <c r="C342" s="5">
        <v>7</v>
      </c>
      <c r="E342" s="23"/>
      <c r="F342" s="23"/>
      <c r="G342" s="24"/>
    </row>
    <row r="343" spans="1:7" ht="30" customHeight="1" x14ac:dyDescent="0.3">
      <c r="A343" s="3"/>
      <c r="B343" s="4" t="s">
        <v>35</v>
      </c>
      <c r="C343" s="5">
        <v>1</v>
      </c>
      <c r="E343" s="23"/>
      <c r="F343" s="23"/>
      <c r="G343" s="24"/>
    </row>
    <row r="344" spans="1:7" ht="30" customHeight="1" x14ac:dyDescent="0.3">
      <c r="A344" s="3"/>
      <c r="B344" s="4" t="s">
        <v>2</v>
      </c>
      <c r="C344" s="5">
        <v>56</v>
      </c>
      <c r="E344" s="23"/>
      <c r="F344" s="23"/>
      <c r="G344" s="24"/>
    </row>
    <row r="345" spans="1:7" ht="30" customHeight="1" x14ac:dyDescent="0.3">
      <c r="A345" s="3" t="s">
        <v>1</v>
      </c>
      <c r="B345" s="34" t="s">
        <v>110</v>
      </c>
      <c r="C345" s="35">
        <f>SUM(C332:C344)</f>
        <v>571</v>
      </c>
      <c r="E345" s="23"/>
      <c r="F345" s="23"/>
      <c r="G345" s="24"/>
    </row>
    <row r="346" spans="1:7" ht="30" customHeight="1" x14ac:dyDescent="0.3">
      <c r="A346" s="3" t="s">
        <v>91</v>
      </c>
      <c r="B346" s="4" t="s">
        <v>3</v>
      </c>
      <c r="C346" s="5">
        <v>116</v>
      </c>
      <c r="E346" s="23"/>
      <c r="F346" s="23"/>
      <c r="G346" s="24"/>
    </row>
    <row r="347" spans="1:7" ht="30" customHeight="1" x14ac:dyDescent="0.3">
      <c r="A347" s="3"/>
      <c r="B347" s="4" t="s">
        <v>13</v>
      </c>
      <c r="C347" s="5">
        <v>465</v>
      </c>
      <c r="E347" s="23"/>
      <c r="F347" s="23"/>
      <c r="G347" s="24"/>
    </row>
    <row r="348" spans="1:7" ht="30" customHeight="1" x14ac:dyDescent="0.3">
      <c r="A348" s="3"/>
      <c r="B348" s="41" t="s">
        <v>136</v>
      </c>
      <c r="C348" s="5">
        <v>1</v>
      </c>
      <c r="E348" s="23"/>
      <c r="F348" s="23"/>
      <c r="G348" s="24"/>
    </row>
    <row r="349" spans="1:7" ht="30" customHeight="1" x14ac:dyDescent="0.3">
      <c r="A349" s="3"/>
      <c r="B349" s="41" t="s">
        <v>18</v>
      </c>
      <c r="C349" s="5">
        <v>1</v>
      </c>
      <c r="E349" s="23"/>
      <c r="F349" s="23"/>
      <c r="G349" s="24"/>
    </row>
    <row r="350" spans="1:7" ht="30" customHeight="1" x14ac:dyDescent="0.3">
      <c r="A350" s="3"/>
      <c r="B350" s="41" t="s">
        <v>9</v>
      </c>
      <c r="C350" s="5">
        <v>1</v>
      </c>
      <c r="E350" s="23"/>
      <c r="F350" s="23"/>
      <c r="G350" s="24"/>
    </row>
    <row r="351" spans="1:7" ht="30" customHeight="1" x14ac:dyDescent="0.3">
      <c r="A351" s="3"/>
      <c r="B351" s="4" t="s">
        <v>127</v>
      </c>
      <c r="C351" s="5">
        <v>12</v>
      </c>
      <c r="E351" s="23"/>
      <c r="F351" s="23"/>
      <c r="G351" s="24"/>
    </row>
    <row r="352" spans="1:7" ht="30" customHeight="1" x14ac:dyDescent="0.3">
      <c r="A352" s="3"/>
      <c r="B352" s="4" t="s">
        <v>8</v>
      </c>
      <c r="C352" s="5">
        <v>56</v>
      </c>
      <c r="E352" s="23"/>
      <c r="F352" s="23"/>
      <c r="G352" s="24"/>
    </row>
    <row r="353" spans="1:7" ht="30" customHeight="1" x14ac:dyDescent="0.3">
      <c r="A353" s="3"/>
      <c r="B353" s="4" t="s">
        <v>26</v>
      </c>
      <c r="C353" s="5">
        <v>3500</v>
      </c>
      <c r="E353" s="23"/>
      <c r="F353" s="23"/>
      <c r="G353" s="24"/>
    </row>
    <row r="354" spans="1:7" ht="30" customHeight="1" x14ac:dyDescent="0.3">
      <c r="A354" s="3"/>
      <c r="B354" s="4" t="s">
        <v>129</v>
      </c>
      <c r="C354" s="5">
        <v>23</v>
      </c>
      <c r="E354" s="23"/>
      <c r="F354" s="23"/>
      <c r="G354" s="24"/>
    </row>
    <row r="355" spans="1:7" ht="30" customHeight="1" x14ac:dyDescent="0.3">
      <c r="A355" s="3"/>
      <c r="B355" s="4" t="s">
        <v>5</v>
      </c>
      <c r="C355" s="5">
        <v>100</v>
      </c>
      <c r="E355" s="23"/>
      <c r="F355" s="23"/>
      <c r="G355" s="24"/>
    </row>
    <row r="356" spans="1:7" ht="30" customHeight="1" x14ac:dyDescent="0.3">
      <c r="A356" s="3"/>
      <c r="B356" s="4" t="s">
        <v>128</v>
      </c>
      <c r="C356" s="5">
        <v>41</v>
      </c>
      <c r="E356" s="23"/>
      <c r="F356" s="23"/>
      <c r="G356" s="24"/>
    </row>
    <row r="357" spans="1:7" ht="30" customHeight="1" x14ac:dyDescent="0.3">
      <c r="A357" s="3"/>
      <c r="B357" s="4" t="s">
        <v>12</v>
      </c>
      <c r="C357" s="5">
        <v>26</v>
      </c>
      <c r="E357" s="23"/>
      <c r="F357" s="23"/>
      <c r="G357" s="24"/>
    </row>
    <row r="358" spans="1:7" ht="30" customHeight="1" x14ac:dyDescent="0.3">
      <c r="A358" s="3"/>
      <c r="B358" s="4" t="s">
        <v>23</v>
      </c>
      <c r="C358" s="5">
        <v>136</v>
      </c>
      <c r="E358" s="23"/>
      <c r="F358" s="23"/>
      <c r="G358" s="24"/>
    </row>
    <row r="359" spans="1:7" ht="30" customHeight="1" x14ac:dyDescent="0.3">
      <c r="A359" s="3"/>
      <c r="B359" s="4" t="s">
        <v>22</v>
      </c>
      <c r="C359" s="5">
        <v>18</v>
      </c>
      <c r="E359" s="23"/>
      <c r="F359" s="23"/>
      <c r="G359" s="24"/>
    </row>
    <row r="360" spans="1:7" ht="30" customHeight="1" x14ac:dyDescent="0.3">
      <c r="A360" s="3"/>
      <c r="B360" s="4" t="s">
        <v>2</v>
      </c>
      <c r="C360" s="5">
        <v>176</v>
      </c>
      <c r="E360" s="23"/>
      <c r="F360" s="23"/>
      <c r="G360" s="24"/>
    </row>
    <row r="361" spans="1:7" ht="30" customHeight="1" x14ac:dyDescent="0.3">
      <c r="A361" s="3"/>
      <c r="B361" s="4" t="s">
        <v>16</v>
      </c>
      <c r="C361" s="5">
        <v>1</v>
      </c>
      <c r="E361" s="23"/>
      <c r="F361" s="23"/>
      <c r="G361" s="24"/>
    </row>
    <row r="362" spans="1:7" ht="30" customHeight="1" x14ac:dyDescent="0.3">
      <c r="A362" s="3" t="s">
        <v>1</v>
      </c>
      <c r="B362" s="34" t="s">
        <v>134</v>
      </c>
      <c r="C362" s="35">
        <f>SUM(C346:C361)</f>
        <v>4673</v>
      </c>
      <c r="E362" s="23"/>
      <c r="F362" s="23"/>
      <c r="G362" s="24"/>
    </row>
    <row r="363" spans="1:7" ht="30" customHeight="1" x14ac:dyDescent="0.3">
      <c r="A363" s="3" t="s">
        <v>90</v>
      </c>
      <c r="B363" s="42" t="s">
        <v>3</v>
      </c>
      <c r="C363" s="43">
        <v>2</v>
      </c>
      <c r="E363" s="23"/>
      <c r="F363" s="23"/>
      <c r="G363" s="24"/>
    </row>
    <row r="364" spans="1:7" ht="30" customHeight="1" x14ac:dyDescent="0.3">
      <c r="A364" s="3"/>
      <c r="B364" s="59" t="s">
        <v>2</v>
      </c>
      <c r="C364" s="60">
        <v>50</v>
      </c>
      <c r="E364" s="23"/>
      <c r="F364" s="23"/>
      <c r="G364" s="24"/>
    </row>
    <row r="365" spans="1:7" ht="30" customHeight="1" x14ac:dyDescent="0.3">
      <c r="A365" s="3" t="s">
        <v>1</v>
      </c>
      <c r="B365" s="34" t="s">
        <v>4</v>
      </c>
      <c r="C365" s="35">
        <f>SUM(C363:C364)</f>
        <v>52</v>
      </c>
      <c r="E365" s="23"/>
      <c r="F365" s="23"/>
      <c r="G365" s="24"/>
    </row>
    <row r="366" spans="1:7" ht="30" customHeight="1" x14ac:dyDescent="0.3">
      <c r="A366" s="3" t="s">
        <v>89</v>
      </c>
      <c r="B366" s="4" t="s">
        <v>3</v>
      </c>
      <c r="C366" s="5">
        <v>22</v>
      </c>
      <c r="E366" s="23"/>
      <c r="F366" s="23"/>
      <c r="G366" s="24"/>
    </row>
    <row r="367" spans="1:7" ht="30" customHeight="1" x14ac:dyDescent="0.3">
      <c r="A367" s="3"/>
      <c r="B367" s="4" t="s">
        <v>13</v>
      </c>
      <c r="C367" s="5">
        <v>2</v>
      </c>
      <c r="E367" s="23"/>
      <c r="F367" s="23"/>
      <c r="G367" s="24"/>
    </row>
    <row r="368" spans="1:7" ht="30" customHeight="1" x14ac:dyDescent="0.3">
      <c r="A368" s="3"/>
      <c r="B368" s="4" t="s">
        <v>18</v>
      </c>
      <c r="C368" s="5">
        <v>2</v>
      </c>
      <c r="E368" s="23"/>
      <c r="F368" s="23"/>
      <c r="G368" s="24"/>
    </row>
    <row r="369" spans="1:7" ht="30" customHeight="1" x14ac:dyDescent="0.3">
      <c r="A369" s="3"/>
      <c r="B369" s="4" t="s">
        <v>127</v>
      </c>
      <c r="C369" s="5">
        <v>5</v>
      </c>
      <c r="E369" s="23"/>
      <c r="F369" s="23"/>
      <c r="G369" s="24"/>
    </row>
    <row r="370" spans="1:7" ht="30" customHeight="1" x14ac:dyDescent="0.3">
      <c r="A370" s="3"/>
      <c r="B370" s="4" t="s">
        <v>8</v>
      </c>
      <c r="C370" s="5">
        <v>23</v>
      </c>
      <c r="E370" s="23"/>
      <c r="F370" s="23"/>
      <c r="G370" s="24"/>
    </row>
    <row r="371" spans="1:7" ht="30" customHeight="1" x14ac:dyDescent="0.3">
      <c r="A371" s="3"/>
      <c r="B371" s="4" t="s">
        <v>26</v>
      </c>
      <c r="C371" s="5">
        <v>69</v>
      </c>
      <c r="E371" s="23"/>
      <c r="F371" s="23"/>
      <c r="G371" s="24"/>
    </row>
    <row r="372" spans="1:7" ht="30" customHeight="1" x14ac:dyDescent="0.3">
      <c r="A372" s="3"/>
      <c r="B372" s="17" t="s">
        <v>36</v>
      </c>
      <c r="C372" s="5">
        <v>1</v>
      </c>
      <c r="E372" s="23"/>
      <c r="F372" s="23"/>
      <c r="G372" s="24"/>
    </row>
    <row r="373" spans="1:7" ht="30" customHeight="1" x14ac:dyDescent="0.3">
      <c r="A373" s="3"/>
      <c r="B373" s="17" t="s">
        <v>123</v>
      </c>
      <c r="C373" s="5">
        <v>4</v>
      </c>
      <c r="E373" s="23"/>
      <c r="F373" s="23"/>
      <c r="G373" s="24"/>
    </row>
    <row r="374" spans="1:7" ht="30" customHeight="1" x14ac:dyDescent="0.3">
      <c r="A374" s="3"/>
      <c r="B374" s="4" t="s">
        <v>35</v>
      </c>
      <c r="C374" s="5">
        <v>5</v>
      </c>
      <c r="E374" s="23"/>
      <c r="F374" s="23"/>
      <c r="G374" s="24"/>
    </row>
    <row r="375" spans="1:7" ht="30" customHeight="1" x14ac:dyDescent="0.3">
      <c r="A375" s="3"/>
      <c r="B375" s="4" t="s">
        <v>2</v>
      </c>
      <c r="C375" s="5">
        <v>6</v>
      </c>
      <c r="E375" s="23"/>
      <c r="F375" s="23"/>
      <c r="G375" s="24"/>
    </row>
    <row r="376" spans="1:7" ht="30" customHeight="1" x14ac:dyDescent="0.3">
      <c r="A376" s="3" t="s">
        <v>1</v>
      </c>
      <c r="B376" s="34" t="s">
        <v>135</v>
      </c>
      <c r="C376" s="35">
        <f>SUM(C366:C375)</f>
        <v>139</v>
      </c>
      <c r="E376" s="23"/>
      <c r="F376" s="23"/>
      <c r="G376" s="24"/>
    </row>
    <row r="377" spans="1:7" ht="30" customHeight="1" x14ac:dyDescent="0.3">
      <c r="A377" s="3" t="s">
        <v>88</v>
      </c>
      <c r="B377" s="41" t="s">
        <v>139</v>
      </c>
      <c r="C377" s="5">
        <v>39</v>
      </c>
      <c r="E377" s="23"/>
      <c r="F377" s="23"/>
      <c r="G377" s="24"/>
    </row>
    <row r="378" spans="1:7" ht="30" customHeight="1" x14ac:dyDescent="0.3">
      <c r="A378" s="3"/>
      <c r="B378" s="4" t="s">
        <v>3</v>
      </c>
      <c r="C378" s="5">
        <v>256</v>
      </c>
      <c r="E378" s="23"/>
      <c r="F378" s="23"/>
      <c r="G378" s="24"/>
    </row>
    <row r="379" spans="1:7" ht="30" customHeight="1" x14ac:dyDescent="0.3">
      <c r="A379" s="3"/>
      <c r="B379" s="14" t="s">
        <v>148</v>
      </c>
      <c r="C379" s="5">
        <v>1</v>
      </c>
      <c r="E379" s="23"/>
      <c r="F379" s="23"/>
      <c r="G379" s="24"/>
    </row>
    <row r="380" spans="1:7" ht="30" customHeight="1" x14ac:dyDescent="0.3">
      <c r="A380" s="3"/>
      <c r="B380" s="4" t="s">
        <v>29</v>
      </c>
      <c r="C380" s="5">
        <v>36</v>
      </c>
      <c r="E380" s="23"/>
      <c r="F380" s="23"/>
      <c r="G380" s="24"/>
    </row>
    <row r="381" spans="1:7" ht="30" customHeight="1" x14ac:dyDescent="0.3">
      <c r="A381" s="3"/>
      <c r="B381" s="4" t="s">
        <v>18</v>
      </c>
      <c r="C381" s="5">
        <v>91</v>
      </c>
      <c r="E381" s="23"/>
      <c r="F381" s="23"/>
      <c r="G381" s="24"/>
    </row>
    <row r="382" spans="1:7" ht="30" customHeight="1" x14ac:dyDescent="0.3">
      <c r="A382" s="3"/>
      <c r="B382" s="4" t="s">
        <v>9</v>
      </c>
      <c r="C382" s="5">
        <v>5</v>
      </c>
      <c r="E382" s="23"/>
      <c r="F382" s="23"/>
      <c r="G382" s="24"/>
    </row>
    <row r="383" spans="1:7" ht="30" customHeight="1" x14ac:dyDescent="0.3">
      <c r="A383" s="3"/>
      <c r="B383" s="4" t="s">
        <v>8</v>
      </c>
      <c r="C383" s="5">
        <v>395</v>
      </c>
      <c r="E383" s="23"/>
      <c r="F383" s="23"/>
      <c r="G383" s="24"/>
    </row>
    <row r="384" spans="1:7" ht="30" customHeight="1" x14ac:dyDescent="0.3">
      <c r="A384" s="3"/>
      <c r="B384" s="4" t="s">
        <v>38</v>
      </c>
      <c r="C384" s="5">
        <v>3</v>
      </c>
      <c r="E384" s="23"/>
      <c r="F384" s="23"/>
      <c r="G384" s="24"/>
    </row>
    <row r="385" spans="1:7" ht="30" customHeight="1" x14ac:dyDescent="0.3">
      <c r="A385" s="3"/>
      <c r="B385" s="20" t="s">
        <v>140</v>
      </c>
      <c r="C385" s="5">
        <v>30</v>
      </c>
      <c r="E385" s="23"/>
      <c r="F385" s="23"/>
      <c r="G385" s="24"/>
    </row>
    <row r="386" spans="1:7" ht="30" customHeight="1" x14ac:dyDescent="0.3">
      <c r="A386" s="3"/>
      <c r="B386" s="46" t="s">
        <v>109</v>
      </c>
      <c r="C386" s="5">
        <v>3</v>
      </c>
      <c r="E386" s="23"/>
      <c r="F386" s="23"/>
      <c r="G386" s="24"/>
    </row>
    <row r="387" spans="1:7" ht="30" customHeight="1" x14ac:dyDescent="0.3">
      <c r="A387" s="3"/>
      <c r="B387" s="4" t="s">
        <v>17</v>
      </c>
      <c r="C387" s="5">
        <v>34</v>
      </c>
      <c r="E387" s="23"/>
      <c r="F387" s="23"/>
      <c r="G387" s="24"/>
    </row>
    <row r="388" spans="1:7" ht="30" customHeight="1" x14ac:dyDescent="0.3">
      <c r="A388" s="3"/>
      <c r="B388" s="4" t="s">
        <v>34</v>
      </c>
      <c r="C388" s="5">
        <v>5</v>
      </c>
      <c r="E388" s="23"/>
      <c r="F388" s="23"/>
      <c r="G388" s="24"/>
    </row>
    <row r="389" spans="1:7" ht="30" customHeight="1" x14ac:dyDescent="0.3">
      <c r="A389" s="3"/>
      <c r="B389" s="4" t="s">
        <v>26</v>
      </c>
      <c r="C389" s="5">
        <v>60</v>
      </c>
      <c r="E389" s="23"/>
      <c r="F389" s="23"/>
      <c r="G389" s="24"/>
    </row>
    <row r="390" spans="1:7" ht="30" customHeight="1" x14ac:dyDescent="0.3">
      <c r="A390" s="3"/>
      <c r="B390" s="44" t="s">
        <v>7</v>
      </c>
      <c r="C390" s="5">
        <v>7</v>
      </c>
      <c r="E390" s="23"/>
      <c r="F390" s="23"/>
      <c r="G390" s="24"/>
    </row>
    <row r="391" spans="1:7" ht="30" customHeight="1" x14ac:dyDescent="0.3">
      <c r="A391" s="3"/>
      <c r="B391" s="44" t="s">
        <v>36</v>
      </c>
      <c r="C391" s="5">
        <v>126</v>
      </c>
      <c r="E391" s="23"/>
      <c r="F391" s="23"/>
      <c r="G391" s="24"/>
    </row>
    <row r="392" spans="1:7" ht="30" customHeight="1" x14ac:dyDescent="0.3">
      <c r="A392" s="3"/>
      <c r="B392" s="41" t="s">
        <v>133</v>
      </c>
      <c r="C392" s="5">
        <v>60</v>
      </c>
      <c r="E392" s="23"/>
      <c r="F392" s="23"/>
      <c r="G392" s="24"/>
    </row>
    <row r="393" spans="1:7" ht="30" customHeight="1" x14ac:dyDescent="0.3">
      <c r="A393" s="3"/>
      <c r="B393" s="44" t="s">
        <v>44</v>
      </c>
      <c r="C393" s="5">
        <v>228</v>
      </c>
      <c r="E393" s="23"/>
      <c r="F393" s="23"/>
      <c r="G393" s="24"/>
    </row>
    <row r="394" spans="1:7" ht="30" customHeight="1" x14ac:dyDescent="0.3">
      <c r="A394" s="3"/>
      <c r="B394" s="4" t="s">
        <v>5</v>
      </c>
      <c r="C394" s="5">
        <v>8</v>
      </c>
      <c r="E394" s="23"/>
      <c r="F394" s="23"/>
      <c r="G394" s="24"/>
    </row>
    <row r="395" spans="1:7" ht="30" customHeight="1" x14ac:dyDescent="0.3">
      <c r="A395" s="3"/>
      <c r="B395" s="41" t="s">
        <v>132</v>
      </c>
      <c r="C395" s="5">
        <v>34</v>
      </c>
      <c r="E395" s="23"/>
      <c r="F395" s="23"/>
      <c r="G395" s="24"/>
    </row>
    <row r="396" spans="1:7" ht="30" customHeight="1" x14ac:dyDescent="0.3">
      <c r="A396" s="3"/>
      <c r="B396" s="4" t="s">
        <v>23</v>
      </c>
      <c r="C396" s="5">
        <v>6</v>
      </c>
      <c r="E396" s="23"/>
      <c r="F396" s="23"/>
      <c r="G396" s="24"/>
    </row>
    <row r="397" spans="1:7" ht="30" customHeight="1" x14ac:dyDescent="0.3">
      <c r="A397" s="3"/>
      <c r="B397" s="42" t="s">
        <v>15</v>
      </c>
      <c r="C397" s="28">
        <v>5</v>
      </c>
      <c r="E397" s="23"/>
      <c r="F397" s="23"/>
      <c r="G397" s="24"/>
    </row>
    <row r="398" spans="1:7" ht="30" customHeight="1" x14ac:dyDescent="0.3">
      <c r="A398" s="3" t="s">
        <v>1</v>
      </c>
      <c r="B398" s="34" t="s">
        <v>144</v>
      </c>
      <c r="C398" s="35">
        <f>SUM(C377:C397)</f>
        <v>1432</v>
      </c>
      <c r="E398" s="23"/>
      <c r="F398" s="23"/>
      <c r="G398" s="24"/>
    </row>
    <row r="399" spans="1:7" ht="30" customHeight="1" x14ac:dyDescent="0.3">
      <c r="A399" s="3" t="s">
        <v>87</v>
      </c>
      <c r="B399" s="4" t="s">
        <v>13</v>
      </c>
      <c r="C399" s="5">
        <v>1647</v>
      </c>
      <c r="E399" s="23"/>
      <c r="F399" s="23"/>
      <c r="G399" s="24"/>
    </row>
    <row r="400" spans="1:7" ht="30" customHeight="1" x14ac:dyDescent="0.3">
      <c r="A400" s="3"/>
      <c r="B400" s="4" t="s">
        <v>127</v>
      </c>
      <c r="C400" s="5">
        <v>85</v>
      </c>
      <c r="E400" s="23"/>
      <c r="F400" s="23"/>
      <c r="G400" s="24"/>
    </row>
    <row r="401" spans="1:7" ht="30" customHeight="1" x14ac:dyDescent="0.3">
      <c r="A401" s="3"/>
      <c r="B401" s="4" t="s">
        <v>8</v>
      </c>
      <c r="C401" s="5">
        <v>15</v>
      </c>
      <c r="E401" s="23"/>
      <c r="F401" s="23"/>
      <c r="G401" s="24"/>
    </row>
    <row r="402" spans="1:7" ht="30" customHeight="1" x14ac:dyDescent="0.3">
      <c r="A402" s="3"/>
      <c r="B402" s="4" t="s">
        <v>26</v>
      </c>
      <c r="C402" s="5">
        <v>1</v>
      </c>
      <c r="E402" s="23"/>
      <c r="F402" s="23"/>
      <c r="G402" s="24"/>
    </row>
    <row r="403" spans="1:7" ht="30" customHeight="1" x14ac:dyDescent="0.3">
      <c r="A403" s="3"/>
      <c r="B403" s="4" t="s">
        <v>24</v>
      </c>
      <c r="C403" s="5">
        <v>1</v>
      </c>
      <c r="E403" s="23"/>
      <c r="F403" s="23"/>
      <c r="G403" s="24"/>
    </row>
    <row r="404" spans="1:7" ht="30" customHeight="1" x14ac:dyDescent="0.3">
      <c r="A404" s="3"/>
      <c r="B404" s="4" t="s">
        <v>2</v>
      </c>
      <c r="C404" s="5">
        <v>3</v>
      </c>
      <c r="E404" s="23"/>
      <c r="F404" s="23"/>
      <c r="G404" s="24"/>
    </row>
    <row r="405" spans="1:7" ht="30" customHeight="1" x14ac:dyDescent="0.3">
      <c r="A405" s="3" t="s">
        <v>1</v>
      </c>
      <c r="B405" s="34" t="s">
        <v>20</v>
      </c>
      <c r="C405" s="35">
        <f>SUM(C399:C404)</f>
        <v>1752</v>
      </c>
      <c r="E405" s="23"/>
      <c r="F405" s="23"/>
      <c r="G405" s="24"/>
    </row>
    <row r="406" spans="1:7" ht="30" customHeight="1" x14ac:dyDescent="0.3">
      <c r="A406" s="3" t="s">
        <v>86</v>
      </c>
      <c r="B406" s="4" t="s">
        <v>18</v>
      </c>
      <c r="C406" s="5">
        <v>3</v>
      </c>
      <c r="E406" s="23"/>
      <c r="F406" s="23"/>
      <c r="G406" s="24"/>
    </row>
    <row r="407" spans="1:7" ht="30" customHeight="1" x14ac:dyDescent="0.3">
      <c r="A407" s="3"/>
      <c r="B407" s="4" t="s">
        <v>8</v>
      </c>
      <c r="C407" s="5">
        <v>16</v>
      </c>
      <c r="E407" s="23"/>
      <c r="F407" s="23"/>
      <c r="G407" s="24"/>
    </row>
    <row r="408" spans="1:7" ht="30" customHeight="1" x14ac:dyDescent="0.3">
      <c r="A408" s="3"/>
      <c r="B408" s="4" t="s">
        <v>26</v>
      </c>
      <c r="C408" s="5">
        <v>295</v>
      </c>
      <c r="E408" s="23"/>
      <c r="F408" s="23"/>
      <c r="G408" s="24"/>
    </row>
    <row r="409" spans="1:7" ht="30" customHeight="1" x14ac:dyDescent="0.3">
      <c r="A409" s="3"/>
      <c r="B409" s="4" t="s">
        <v>36</v>
      </c>
      <c r="C409" s="5">
        <v>44</v>
      </c>
      <c r="E409" s="23"/>
      <c r="F409" s="23"/>
      <c r="G409" s="24"/>
    </row>
    <row r="410" spans="1:7" ht="30" customHeight="1" x14ac:dyDescent="0.3">
      <c r="A410" s="3"/>
      <c r="B410" s="4" t="s">
        <v>133</v>
      </c>
      <c r="C410" s="5">
        <v>1</v>
      </c>
      <c r="E410" s="23"/>
      <c r="F410" s="23"/>
      <c r="G410" s="24"/>
    </row>
    <row r="411" spans="1:7" ht="30" customHeight="1" x14ac:dyDescent="0.3">
      <c r="A411" s="3"/>
      <c r="B411" s="4" t="s">
        <v>123</v>
      </c>
      <c r="C411" s="5">
        <v>8</v>
      </c>
      <c r="E411" s="23"/>
      <c r="F411" s="23"/>
      <c r="G411" s="24"/>
    </row>
    <row r="412" spans="1:7" ht="30" customHeight="1" x14ac:dyDescent="0.3">
      <c r="A412" s="3"/>
      <c r="B412" s="4" t="s">
        <v>35</v>
      </c>
      <c r="C412" s="5">
        <v>15</v>
      </c>
      <c r="E412" s="23"/>
      <c r="F412" s="23"/>
      <c r="G412" s="24"/>
    </row>
    <row r="413" spans="1:7" ht="30" customHeight="1" x14ac:dyDescent="0.3">
      <c r="A413" s="3"/>
      <c r="B413" s="4" t="s">
        <v>16</v>
      </c>
      <c r="C413" s="5">
        <v>57</v>
      </c>
      <c r="E413" s="30"/>
      <c r="F413" s="23"/>
      <c r="G413" s="24"/>
    </row>
    <row r="414" spans="1:7" ht="30" customHeight="1" x14ac:dyDescent="0.3">
      <c r="A414" s="3"/>
      <c r="B414" s="4" t="s">
        <v>32</v>
      </c>
      <c r="C414" s="5">
        <v>2</v>
      </c>
      <c r="E414" s="30"/>
      <c r="F414" s="23"/>
      <c r="G414" s="24"/>
    </row>
    <row r="415" spans="1:7" ht="30" customHeight="1" x14ac:dyDescent="0.3">
      <c r="A415" s="3" t="s">
        <v>1</v>
      </c>
      <c r="B415" s="34" t="s">
        <v>31</v>
      </c>
      <c r="C415" s="35">
        <f>SUM(C406:C414)</f>
        <v>441</v>
      </c>
      <c r="E415" s="23"/>
      <c r="F415" s="23"/>
      <c r="G415" s="24"/>
    </row>
    <row r="416" spans="1:7" ht="30" customHeight="1" x14ac:dyDescent="0.3">
      <c r="A416" s="3" t="s">
        <v>85</v>
      </c>
      <c r="B416" s="4" t="s">
        <v>3</v>
      </c>
      <c r="C416" s="5">
        <v>1</v>
      </c>
      <c r="E416" s="23"/>
      <c r="F416" s="23"/>
      <c r="G416" s="24"/>
    </row>
    <row r="417" spans="1:7" ht="30" customHeight="1" x14ac:dyDescent="0.3">
      <c r="A417" s="3"/>
      <c r="B417" s="4" t="s">
        <v>127</v>
      </c>
      <c r="C417" s="5">
        <v>3</v>
      </c>
      <c r="E417" s="23"/>
      <c r="F417" s="23"/>
      <c r="G417" s="24"/>
    </row>
    <row r="418" spans="1:7" ht="30" customHeight="1" x14ac:dyDescent="0.3">
      <c r="A418" s="3"/>
      <c r="B418" s="16" t="s">
        <v>5</v>
      </c>
      <c r="C418" s="25">
        <v>1</v>
      </c>
      <c r="E418" s="23"/>
      <c r="F418" s="23"/>
      <c r="G418" s="24"/>
    </row>
    <row r="419" spans="1:7" ht="30" customHeight="1" x14ac:dyDescent="0.3">
      <c r="A419" s="3" t="s">
        <v>1</v>
      </c>
      <c r="B419" s="34" t="s">
        <v>0</v>
      </c>
      <c r="C419" s="35">
        <f>SUM(C416:C418)</f>
        <v>5</v>
      </c>
      <c r="E419" s="23"/>
      <c r="F419" s="23"/>
      <c r="G419" s="24"/>
    </row>
    <row r="420" spans="1:7" ht="30" customHeight="1" x14ac:dyDescent="0.3">
      <c r="A420" s="3" t="s">
        <v>116</v>
      </c>
      <c r="B420" s="3"/>
      <c r="C420" s="6"/>
      <c r="E420" s="23"/>
      <c r="F420" s="23"/>
      <c r="G420" s="24"/>
    </row>
    <row r="421" spans="1:7" ht="30" customHeight="1" x14ac:dyDescent="0.3">
      <c r="A421" s="3" t="s">
        <v>1</v>
      </c>
      <c r="B421" s="34" t="s">
        <v>125</v>
      </c>
      <c r="C421" s="35"/>
      <c r="E421" s="23"/>
      <c r="F421" s="23"/>
      <c r="G421" s="24"/>
    </row>
    <row r="422" spans="1:7" ht="30" customHeight="1" x14ac:dyDescent="0.3">
      <c r="A422" s="3" t="s">
        <v>84</v>
      </c>
      <c r="B422" s="4" t="s">
        <v>3</v>
      </c>
      <c r="C422" s="5">
        <v>21</v>
      </c>
      <c r="E422" s="23"/>
      <c r="F422" s="23"/>
      <c r="G422" s="24"/>
    </row>
    <row r="423" spans="1:7" ht="30" customHeight="1" x14ac:dyDescent="0.3">
      <c r="A423" s="3" t="s">
        <v>1</v>
      </c>
      <c r="B423" s="34" t="s">
        <v>10</v>
      </c>
      <c r="C423" s="35">
        <f>SUM(C422)</f>
        <v>21</v>
      </c>
      <c r="E423" s="23"/>
      <c r="F423" s="23"/>
      <c r="G423" s="24"/>
    </row>
    <row r="424" spans="1:7" ht="30" customHeight="1" x14ac:dyDescent="0.3">
      <c r="A424" s="3" t="s">
        <v>115</v>
      </c>
      <c r="B424" s="4" t="s">
        <v>3</v>
      </c>
      <c r="C424" s="5">
        <v>26</v>
      </c>
      <c r="E424" s="23"/>
      <c r="F424" s="23"/>
      <c r="G424" s="24"/>
    </row>
    <row r="425" spans="1:7" ht="30" customHeight="1" x14ac:dyDescent="0.3">
      <c r="A425" s="3"/>
      <c r="B425" s="4" t="s">
        <v>127</v>
      </c>
      <c r="C425" s="5">
        <v>5</v>
      </c>
      <c r="E425" s="23"/>
      <c r="F425" s="23"/>
      <c r="G425" s="24"/>
    </row>
    <row r="426" spans="1:7" ht="30" customHeight="1" x14ac:dyDescent="0.3">
      <c r="A426" s="3"/>
      <c r="B426" s="4" t="s">
        <v>7</v>
      </c>
      <c r="C426" s="5">
        <v>1</v>
      </c>
      <c r="E426" s="23"/>
      <c r="F426" s="23"/>
      <c r="G426" s="24"/>
    </row>
    <row r="427" spans="1:7" ht="30" customHeight="1" x14ac:dyDescent="0.3">
      <c r="A427" s="3"/>
      <c r="B427" s="17" t="s">
        <v>131</v>
      </c>
      <c r="C427" s="5">
        <v>13</v>
      </c>
      <c r="E427" s="23"/>
      <c r="F427" s="23"/>
      <c r="G427" s="24"/>
    </row>
    <row r="428" spans="1:7" ht="30" customHeight="1" x14ac:dyDescent="0.3">
      <c r="A428" s="3"/>
      <c r="B428" s="17" t="s">
        <v>5</v>
      </c>
      <c r="C428" s="5">
        <v>14</v>
      </c>
      <c r="E428" s="23"/>
      <c r="F428" s="23"/>
      <c r="G428" s="24"/>
    </row>
    <row r="429" spans="1:7" ht="30" customHeight="1" x14ac:dyDescent="0.3">
      <c r="A429" s="3" t="s">
        <v>1</v>
      </c>
      <c r="B429" s="34" t="s">
        <v>6</v>
      </c>
      <c r="C429" s="35">
        <f>SUM(C424:C428)</f>
        <v>59</v>
      </c>
      <c r="E429" s="23"/>
      <c r="F429" s="23"/>
      <c r="G429" s="24"/>
    </row>
    <row r="430" spans="1:7" ht="47.25" customHeight="1" x14ac:dyDescent="0.3">
      <c r="A430" s="3" t="s">
        <v>83</v>
      </c>
      <c r="B430" s="4" t="s">
        <v>3</v>
      </c>
      <c r="C430" s="5">
        <v>21</v>
      </c>
      <c r="E430" s="23"/>
      <c r="F430" s="23"/>
      <c r="G430" s="24"/>
    </row>
    <row r="431" spans="1:7" ht="31.5" customHeight="1" x14ac:dyDescent="0.3">
      <c r="A431" s="3"/>
      <c r="B431" s="4" t="s">
        <v>13</v>
      </c>
      <c r="C431" s="5">
        <v>1</v>
      </c>
      <c r="E431" s="23"/>
      <c r="F431" s="23"/>
      <c r="G431" s="24"/>
    </row>
    <row r="432" spans="1:7" ht="30" customHeight="1" x14ac:dyDescent="0.3">
      <c r="A432" s="3"/>
      <c r="B432" s="4" t="s">
        <v>18</v>
      </c>
      <c r="C432" s="5">
        <v>9</v>
      </c>
      <c r="E432" s="23"/>
      <c r="F432" s="23"/>
      <c r="G432" s="24"/>
    </row>
    <row r="433" spans="1:7" ht="30" customHeight="1" x14ac:dyDescent="0.3">
      <c r="A433" s="3"/>
      <c r="B433" s="4" t="s">
        <v>127</v>
      </c>
      <c r="C433" s="5">
        <v>2</v>
      </c>
      <c r="E433" s="23"/>
      <c r="F433" s="23"/>
      <c r="G433" s="24"/>
    </row>
    <row r="434" spans="1:7" ht="30" customHeight="1" x14ac:dyDescent="0.3">
      <c r="A434" s="3"/>
      <c r="B434" s="4" t="s">
        <v>8</v>
      </c>
      <c r="C434" s="5">
        <v>46</v>
      </c>
      <c r="E434" s="23"/>
      <c r="F434" s="23"/>
      <c r="G434" s="24"/>
    </row>
    <row r="435" spans="1:7" ht="30" customHeight="1" x14ac:dyDescent="0.3">
      <c r="A435" s="3"/>
      <c r="B435" s="4" t="s">
        <v>17</v>
      </c>
      <c r="C435" s="5">
        <v>1</v>
      </c>
      <c r="E435" s="23"/>
      <c r="F435" s="23"/>
      <c r="G435" s="24"/>
    </row>
    <row r="436" spans="1:7" ht="30" customHeight="1" x14ac:dyDescent="0.3">
      <c r="A436" s="3"/>
      <c r="B436" s="4" t="s">
        <v>34</v>
      </c>
      <c r="C436" s="5">
        <v>1</v>
      </c>
      <c r="E436" s="23"/>
      <c r="F436" s="23"/>
      <c r="G436" s="24"/>
    </row>
    <row r="437" spans="1:7" ht="30" customHeight="1" x14ac:dyDescent="0.3">
      <c r="A437" s="3"/>
      <c r="B437" s="4" t="s">
        <v>26</v>
      </c>
      <c r="C437" s="5">
        <v>2535</v>
      </c>
      <c r="E437" s="23"/>
      <c r="F437" s="23"/>
      <c r="G437" s="24"/>
    </row>
    <row r="438" spans="1:7" ht="30" customHeight="1" x14ac:dyDescent="0.3">
      <c r="A438" s="3"/>
      <c r="B438" s="4" t="s">
        <v>7</v>
      </c>
      <c r="C438" s="5">
        <v>10</v>
      </c>
      <c r="E438" s="23"/>
      <c r="F438" s="23"/>
      <c r="G438" s="24"/>
    </row>
    <row r="439" spans="1:7" ht="30" customHeight="1" x14ac:dyDescent="0.3">
      <c r="A439" s="3"/>
      <c r="B439" s="4" t="s">
        <v>36</v>
      </c>
      <c r="C439" s="5">
        <v>31</v>
      </c>
      <c r="E439" s="23"/>
      <c r="F439" s="23"/>
      <c r="G439" s="24"/>
    </row>
    <row r="440" spans="1:7" ht="30" customHeight="1" x14ac:dyDescent="0.3">
      <c r="A440" s="3"/>
      <c r="B440" s="45" t="s">
        <v>141</v>
      </c>
      <c r="C440" s="5">
        <v>23</v>
      </c>
      <c r="E440" s="23"/>
      <c r="F440" s="23"/>
      <c r="G440" s="24"/>
    </row>
    <row r="441" spans="1:7" ht="30" customHeight="1" x14ac:dyDescent="0.3">
      <c r="A441" s="3"/>
      <c r="B441" s="4" t="s">
        <v>128</v>
      </c>
      <c r="C441" s="5">
        <v>5</v>
      </c>
      <c r="E441" s="23"/>
      <c r="F441" s="23"/>
      <c r="G441" s="24"/>
    </row>
    <row r="442" spans="1:7" ht="30" customHeight="1" x14ac:dyDescent="0.3">
      <c r="A442" s="3"/>
      <c r="B442" s="4" t="s">
        <v>23</v>
      </c>
      <c r="C442" s="5">
        <v>13</v>
      </c>
      <c r="E442" s="23"/>
      <c r="F442" s="23"/>
      <c r="G442" s="24"/>
    </row>
    <row r="443" spans="1:7" ht="30" customHeight="1" x14ac:dyDescent="0.3">
      <c r="A443" s="3"/>
      <c r="B443" s="4" t="s">
        <v>2</v>
      </c>
      <c r="C443" s="5">
        <v>5</v>
      </c>
      <c r="E443" s="23"/>
      <c r="F443" s="23"/>
      <c r="G443" s="24"/>
    </row>
    <row r="444" spans="1:7" ht="30" customHeight="1" x14ac:dyDescent="0.3">
      <c r="A444" s="3"/>
      <c r="B444" s="4" t="s">
        <v>16</v>
      </c>
      <c r="C444" s="5">
        <v>13</v>
      </c>
      <c r="E444" s="23"/>
      <c r="F444" s="23"/>
      <c r="G444" s="24"/>
    </row>
    <row r="445" spans="1:7" ht="30" customHeight="1" x14ac:dyDescent="0.3">
      <c r="A445" s="3"/>
      <c r="B445" s="4" t="s">
        <v>35</v>
      </c>
      <c r="C445" s="5">
        <v>7</v>
      </c>
      <c r="E445" s="23"/>
      <c r="F445" s="23"/>
      <c r="G445" s="24"/>
    </row>
    <row r="446" spans="1:7" ht="30" customHeight="1" x14ac:dyDescent="0.3">
      <c r="A446" s="3" t="s">
        <v>1</v>
      </c>
      <c r="B446" s="34" t="s">
        <v>134</v>
      </c>
      <c r="C446" s="35">
        <f>SUM(C430:C445)</f>
        <v>2723</v>
      </c>
      <c r="E446" s="23"/>
      <c r="F446" s="23"/>
      <c r="G446" s="24"/>
    </row>
    <row r="447" spans="1:7" ht="30" customHeight="1" x14ac:dyDescent="0.3">
      <c r="A447" s="3" t="s">
        <v>82</v>
      </c>
      <c r="B447" s="4" t="s">
        <v>18</v>
      </c>
      <c r="C447" s="5">
        <v>2</v>
      </c>
      <c r="E447" s="23"/>
      <c r="F447" s="23"/>
      <c r="G447" s="24"/>
    </row>
    <row r="448" spans="1:7" ht="30" customHeight="1" x14ac:dyDescent="0.3">
      <c r="A448" s="3"/>
      <c r="B448" s="4" t="s">
        <v>26</v>
      </c>
      <c r="C448" s="5">
        <v>2</v>
      </c>
      <c r="E448" s="23"/>
      <c r="F448" s="23"/>
      <c r="G448" s="24"/>
    </row>
    <row r="449" spans="1:7" ht="30" customHeight="1" x14ac:dyDescent="0.3">
      <c r="A449" s="3"/>
      <c r="B449" s="4" t="s">
        <v>36</v>
      </c>
      <c r="C449" s="5">
        <v>14</v>
      </c>
      <c r="E449" s="23"/>
      <c r="F449" s="23"/>
      <c r="G449" s="24"/>
    </row>
    <row r="450" spans="1:7" ht="30" customHeight="1" x14ac:dyDescent="0.3">
      <c r="A450" s="3"/>
      <c r="B450" s="4" t="s">
        <v>5</v>
      </c>
      <c r="C450" s="5">
        <v>4</v>
      </c>
      <c r="E450" s="23"/>
      <c r="F450" s="23"/>
      <c r="G450" s="24"/>
    </row>
    <row r="451" spans="1:7" ht="30" customHeight="1" x14ac:dyDescent="0.3">
      <c r="A451" s="3"/>
      <c r="B451" s="4" t="s">
        <v>12</v>
      </c>
      <c r="C451" s="5">
        <v>2</v>
      </c>
      <c r="E451" s="23"/>
      <c r="F451" s="23"/>
      <c r="G451" s="24"/>
    </row>
    <row r="452" spans="1:7" ht="30" customHeight="1" x14ac:dyDescent="0.3">
      <c r="A452" s="3"/>
      <c r="B452" s="4" t="s">
        <v>23</v>
      </c>
      <c r="C452" s="5">
        <v>10</v>
      </c>
      <c r="E452" s="23"/>
      <c r="F452" s="23"/>
      <c r="G452" s="24"/>
    </row>
    <row r="453" spans="1:7" ht="30" customHeight="1" x14ac:dyDescent="0.3">
      <c r="A453" s="3"/>
      <c r="B453" s="4" t="s">
        <v>16</v>
      </c>
      <c r="C453" s="5">
        <v>2</v>
      </c>
      <c r="E453" s="23"/>
      <c r="F453" s="23"/>
      <c r="G453" s="24"/>
    </row>
    <row r="454" spans="1:7" ht="30" customHeight="1" x14ac:dyDescent="0.3">
      <c r="A454" s="3" t="s">
        <v>1</v>
      </c>
      <c r="B454" s="34" t="s">
        <v>112</v>
      </c>
      <c r="C454" s="35">
        <f>SUM(C447:C453)</f>
        <v>36</v>
      </c>
      <c r="E454" s="23"/>
      <c r="F454" s="23"/>
      <c r="G454" s="24"/>
    </row>
    <row r="455" spans="1:7" ht="30" customHeight="1" x14ac:dyDescent="0.3">
      <c r="A455" s="3" t="s">
        <v>81</v>
      </c>
      <c r="B455" s="4" t="s">
        <v>33</v>
      </c>
      <c r="C455" s="5">
        <v>1</v>
      </c>
      <c r="E455" s="23"/>
      <c r="F455" s="23"/>
      <c r="G455" s="24"/>
    </row>
    <row r="456" spans="1:7" ht="30" customHeight="1" x14ac:dyDescent="0.3">
      <c r="A456" s="3"/>
      <c r="B456" s="4" t="s">
        <v>127</v>
      </c>
      <c r="C456" s="5">
        <v>8</v>
      </c>
      <c r="E456" s="23"/>
      <c r="F456" s="23"/>
      <c r="G456" s="24"/>
    </row>
    <row r="457" spans="1:7" ht="30" customHeight="1" x14ac:dyDescent="0.3">
      <c r="A457" s="3"/>
      <c r="B457" s="4" t="s">
        <v>2</v>
      </c>
      <c r="C457" s="5">
        <v>21</v>
      </c>
      <c r="E457" s="23"/>
      <c r="F457" s="23"/>
      <c r="G457" s="24"/>
    </row>
    <row r="458" spans="1:7" ht="30" customHeight="1" x14ac:dyDescent="0.3">
      <c r="A458" s="3" t="s">
        <v>1</v>
      </c>
      <c r="B458" s="34" t="s">
        <v>0</v>
      </c>
      <c r="C458" s="35">
        <f>SUM(C455:C457)</f>
        <v>30</v>
      </c>
      <c r="E458" s="23"/>
      <c r="F458" s="23"/>
      <c r="G458" s="24"/>
    </row>
    <row r="459" spans="1:7" ht="30" customHeight="1" x14ac:dyDescent="0.3">
      <c r="A459" s="3" t="s">
        <v>80</v>
      </c>
      <c r="B459" s="4" t="s">
        <v>3</v>
      </c>
      <c r="C459" s="5">
        <v>1</v>
      </c>
      <c r="E459" s="23"/>
      <c r="F459" s="23"/>
      <c r="G459" s="24"/>
    </row>
    <row r="460" spans="1:7" ht="30" customHeight="1" x14ac:dyDescent="0.3">
      <c r="A460" s="3"/>
      <c r="B460" s="4" t="s">
        <v>18</v>
      </c>
      <c r="C460" s="5">
        <v>9</v>
      </c>
      <c r="E460" s="23"/>
      <c r="F460" s="23"/>
      <c r="G460" s="24"/>
    </row>
    <row r="461" spans="1:7" ht="30" customHeight="1" x14ac:dyDescent="0.3">
      <c r="A461" s="3"/>
      <c r="B461" s="4" t="s">
        <v>8</v>
      </c>
      <c r="C461" s="5">
        <v>14</v>
      </c>
      <c r="E461" s="23"/>
      <c r="F461" s="23"/>
      <c r="G461" s="24"/>
    </row>
    <row r="462" spans="1:7" ht="30" customHeight="1" x14ac:dyDescent="0.3">
      <c r="A462" s="3"/>
      <c r="B462" s="4" t="s">
        <v>36</v>
      </c>
      <c r="C462" s="5">
        <v>11</v>
      </c>
      <c r="E462" s="23"/>
      <c r="F462" s="23"/>
      <c r="G462" s="24"/>
    </row>
    <row r="463" spans="1:7" ht="30" customHeight="1" x14ac:dyDescent="0.3">
      <c r="A463" s="3"/>
      <c r="B463" s="4" t="s">
        <v>123</v>
      </c>
      <c r="C463" s="5">
        <v>10</v>
      </c>
      <c r="E463" s="23"/>
      <c r="F463" s="30"/>
      <c r="G463" s="24"/>
    </row>
    <row r="464" spans="1:7" ht="30" customHeight="1" x14ac:dyDescent="0.3">
      <c r="A464" s="3"/>
      <c r="B464" s="41" t="s">
        <v>142</v>
      </c>
      <c r="C464" s="5">
        <v>1</v>
      </c>
      <c r="E464" s="23"/>
      <c r="F464" s="30"/>
      <c r="G464" s="24"/>
    </row>
    <row r="465" spans="1:7" ht="30" customHeight="1" x14ac:dyDescent="0.3">
      <c r="A465" s="3"/>
      <c r="B465" s="41" t="s">
        <v>15</v>
      </c>
      <c r="C465" s="5">
        <v>2</v>
      </c>
      <c r="E465" s="23"/>
      <c r="F465" s="30"/>
      <c r="G465" s="24"/>
    </row>
    <row r="466" spans="1:7" ht="30" customHeight="1" x14ac:dyDescent="0.3">
      <c r="A466" s="3" t="s">
        <v>1</v>
      </c>
      <c r="B466" s="34" t="s">
        <v>112</v>
      </c>
      <c r="C466" s="35">
        <f>SUM(C459:C465)</f>
        <v>48</v>
      </c>
      <c r="E466" s="23"/>
      <c r="F466" s="23"/>
      <c r="G466" s="24"/>
    </row>
    <row r="467" spans="1:7" ht="30" customHeight="1" x14ac:dyDescent="0.3">
      <c r="A467" s="3" t="s">
        <v>79</v>
      </c>
      <c r="B467" s="4" t="s">
        <v>3</v>
      </c>
      <c r="C467" s="5">
        <v>5</v>
      </c>
      <c r="E467" s="23"/>
      <c r="F467" s="23"/>
      <c r="G467" s="24"/>
    </row>
    <row r="468" spans="1:7" ht="30" customHeight="1" x14ac:dyDescent="0.3">
      <c r="A468" s="3" t="s">
        <v>1</v>
      </c>
      <c r="B468" s="34" t="s">
        <v>10</v>
      </c>
      <c r="C468" s="35">
        <f>SUM(C467)</f>
        <v>5</v>
      </c>
      <c r="E468" s="23"/>
      <c r="F468" s="23"/>
      <c r="G468" s="24"/>
    </row>
    <row r="469" spans="1:7" ht="30" customHeight="1" x14ac:dyDescent="0.3">
      <c r="A469" s="3" t="s">
        <v>78</v>
      </c>
      <c r="B469" s="4" t="s">
        <v>3</v>
      </c>
      <c r="C469" s="5">
        <v>34</v>
      </c>
      <c r="E469" s="23"/>
      <c r="F469" s="23"/>
      <c r="G469" s="24"/>
    </row>
    <row r="470" spans="1:7" ht="30" customHeight="1" x14ac:dyDescent="0.3">
      <c r="A470" s="3"/>
      <c r="B470" s="4" t="s">
        <v>13</v>
      </c>
      <c r="C470" s="5">
        <v>15</v>
      </c>
      <c r="E470" s="23"/>
      <c r="F470" s="23"/>
      <c r="G470" s="24"/>
    </row>
    <row r="471" spans="1:7" ht="30" customHeight="1" x14ac:dyDescent="0.3">
      <c r="A471" s="3"/>
      <c r="B471" s="4" t="s">
        <v>127</v>
      </c>
      <c r="C471" s="5">
        <v>194</v>
      </c>
      <c r="E471" s="23"/>
      <c r="F471" s="23"/>
      <c r="G471" s="24"/>
    </row>
    <row r="472" spans="1:7" ht="30" customHeight="1" x14ac:dyDescent="0.3">
      <c r="A472" s="3"/>
      <c r="B472" s="4" t="s">
        <v>8</v>
      </c>
      <c r="C472" s="5">
        <v>14</v>
      </c>
      <c r="E472" s="23"/>
      <c r="F472" s="23"/>
      <c r="G472" s="24"/>
    </row>
    <row r="473" spans="1:7" ht="30" customHeight="1" x14ac:dyDescent="0.3">
      <c r="A473" s="3"/>
      <c r="B473" s="4" t="s">
        <v>17</v>
      </c>
      <c r="C473" s="5">
        <v>1</v>
      </c>
      <c r="E473" s="23"/>
      <c r="F473" s="23"/>
      <c r="G473" s="24"/>
    </row>
    <row r="474" spans="1:7" ht="30" customHeight="1" x14ac:dyDescent="0.3">
      <c r="A474" s="3"/>
      <c r="B474" s="42" t="s">
        <v>26</v>
      </c>
      <c r="C474" s="25">
        <v>1</v>
      </c>
      <c r="E474" s="23"/>
      <c r="F474" s="23"/>
      <c r="G474" s="24"/>
    </row>
    <row r="475" spans="1:7" ht="30" customHeight="1" x14ac:dyDescent="0.3">
      <c r="A475" s="3"/>
      <c r="B475" s="42" t="s">
        <v>129</v>
      </c>
      <c r="C475" s="25">
        <v>5</v>
      </c>
      <c r="E475" s="23"/>
      <c r="F475" s="23"/>
      <c r="G475" s="24"/>
    </row>
    <row r="476" spans="1:7" ht="30" customHeight="1" x14ac:dyDescent="0.3">
      <c r="A476" s="3"/>
      <c r="B476" s="4" t="s">
        <v>5</v>
      </c>
      <c r="C476" s="5">
        <v>3</v>
      </c>
      <c r="E476" s="23"/>
      <c r="F476" s="23"/>
      <c r="G476" s="24"/>
    </row>
    <row r="477" spans="1:7" ht="30" customHeight="1" x14ac:dyDescent="0.3">
      <c r="A477" s="3"/>
      <c r="B477" s="4" t="s">
        <v>22</v>
      </c>
      <c r="C477" s="5">
        <v>5</v>
      </c>
      <c r="E477" s="23"/>
      <c r="F477" s="23"/>
      <c r="G477" s="24"/>
    </row>
    <row r="478" spans="1:7" ht="30" customHeight="1" x14ac:dyDescent="0.3">
      <c r="A478" s="3"/>
      <c r="B478" s="4" t="s">
        <v>2</v>
      </c>
      <c r="C478" s="5">
        <v>78</v>
      </c>
      <c r="E478" s="23"/>
      <c r="F478" s="23"/>
      <c r="G478" s="24"/>
    </row>
    <row r="479" spans="1:7" ht="30" customHeight="1" x14ac:dyDescent="0.3">
      <c r="A479" s="3" t="s">
        <v>1</v>
      </c>
      <c r="B479" s="34" t="s">
        <v>135</v>
      </c>
      <c r="C479" s="35">
        <f>SUM(C469:C478)</f>
        <v>350</v>
      </c>
      <c r="E479" s="23"/>
      <c r="F479" s="23"/>
      <c r="G479" s="24"/>
    </row>
    <row r="480" spans="1:7" ht="30" customHeight="1" x14ac:dyDescent="0.3">
      <c r="A480" s="3" t="s">
        <v>119</v>
      </c>
      <c r="B480" s="52" t="s">
        <v>26</v>
      </c>
      <c r="C480" s="53">
        <v>2</v>
      </c>
      <c r="E480" s="23"/>
      <c r="F480" s="23"/>
      <c r="G480" s="24"/>
    </row>
    <row r="481" spans="1:7" ht="30" customHeight="1" x14ac:dyDescent="0.3">
      <c r="A481" s="3" t="s">
        <v>1</v>
      </c>
      <c r="B481" s="34" t="s">
        <v>10</v>
      </c>
      <c r="C481" s="35">
        <f>SUM(C480)</f>
        <v>2</v>
      </c>
      <c r="E481" s="23"/>
      <c r="F481" s="23"/>
      <c r="G481" s="24"/>
    </row>
    <row r="482" spans="1:7" ht="30" customHeight="1" x14ac:dyDescent="0.3">
      <c r="A482" s="3" t="s">
        <v>77</v>
      </c>
      <c r="B482" s="4" t="s">
        <v>3</v>
      </c>
      <c r="C482" s="5">
        <v>2</v>
      </c>
      <c r="E482" s="23"/>
      <c r="F482" s="23"/>
      <c r="G482" s="24"/>
    </row>
    <row r="483" spans="1:7" ht="30" customHeight="1" x14ac:dyDescent="0.3">
      <c r="A483" s="3"/>
      <c r="B483" s="4" t="s">
        <v>26</v>
      </c>
      <c r="C483" s="5">
        <v>1</v>
      </c>
      <c r="E483" s="23"/>
      <c r="F483" s="23"/>
      <c r="G483" s="24"/>
    </row>
    <row r="484" spans="1:7" ht="30" customHeight="1" x14ac:dyDescent="0.3">
      <c r="A484" s="3"/>
      <c r="B484" s="4" t="s">
        <v>128</v>
      </c>
      <c r="C484" s="5">
        <v>2</v>
      </c>
      <c r="E484" s="23"/>
      <c r="F484" s="23"/>
      <c r="G484" s="24"/>
    </row>
    <row r="485" spans="1:7" ht="30" customHeight="1" x14ac:dyDescent="0.3">
      <c r="A485" s="3" t="s">
        <v>1</v>
      </c>
      <c r="B485" s="34" t="s">
        <v>0</v>
      </c>
      <c r="C485" s="35">
        <f>SUM(C482:C484)</f>
        <v>5</v>
      </c>
      <c r="E485" s="23"/>
      <c r="F485" s="23"/>
      <c r="G485" s="24"/>
    </row>
    <row r="486" spans="1:7" ht="30" customHeight="1" x14ac:dyDescent="0.3">
      <c r="A486" s="3" t="s">
        <v>76</v>
      </c>
      <c r="B486" s="4" t="s">
        <v>33</v>
      </c>
      <c r="C486" s="5">
        <v>1</v>
      </c>
      <c r="E486" s="23"/>
      <c r="F486" s="23"/>
      <c r="G486" s="24"/>
    </row>
    <row r="487" spans="1:7" ht="30" customHeight="1" x14ac:dyDescent="0.3">
      <c r="A487" s="3"/>
      <c r="B487" s="4" t="s">
        <v>3</v>
      </c>
      <c r="C487" s="5">
        <v>3002</v>
      </c>
      <c r="E487" s="23"/>
      <c r="F487" s="23"/>
      <c r="G487" s="24"/>
    </row>
    <row r="488" spans="1:7" ht="30" customHeight="1" x14ac:dyDescent="0.3">
      <c r="A488" s="3"/>
      <c r="B488" s="4" t="s">
        <v>13</v>
      </c>
      <c r="C488" s="5">
        <v>6</v>
      </c>
      <c r="E488" s="23"/>
      <c r="F488" s="23"/>
      <c r="G488" s="24"/>
    </row>
    <row r="489" spans="1:7" ht="30" customHeight="1" x14ac:dyDescent="0.3">
      <c r="A489" s="3"/>
      <c r="B489" s="4" t="s">
        <v>32</v>
      </c>
      <c r="C489" s="5">
        <v>3</v>
      </c>
      <c r="E489" s="23"/>
      <c r="F489" s="23"/>
      <c r="G489" s="24"/>
    </row>
    <row r="490" spans="1:7" ht="30" customHeight="1" x14ac:dyDescent="0.3">
      <c r="A490" s="3"/>
      <c r="B490" s="4" t="s">
        <v>127</v>
      </c>
      <c r="C490" s="5">
        <v>308</v>
      </c>
      <c r="E490" s="23"/>
      <c r="F490" s="23"/>
      <c r="G490" s="24"/>
    </row>
    <row r="491" spans="1:7" ht="30" customHeight="1" x14ac:dyDescent="0.3">
      <c r="A491" s="3"/>
      <c r="B491" s="4" t="s">
        <v>8</v>
      </c>
      <c r="C491" s="5">
        <v>1</v>
      </c>
      <c r="E491" s="23"/>
      <c r="F491" s="23"/>
      <c r="G491" s="24"/>
    </row>
    <row r="492" spans="1:7" ht="30" customHeight="1" x14ac:dyDescent="0.3">
      <c r="A492" s="3"/>
      <c r="B492" s="4" t="s">
        <v>17</v>
      </c>
      <c r="C492" s="5">
        <v>20</v>
      </c>
      <c r="E492" s="23"/>
      <c r="F492" s="23"/>
      <c r="G492" s="24"/>
    </row>
    <row r="493" spans="1:7" ht="30" customHeight="1" x14ac:dyDescent="0.3">
      <c r="A493" s="3"/>
      <c r="B493" s="4" t="s">
        <v>7</v>
      </c>
      <c r="C493" s="5">
        <v>2</v>
      </c>
      <c r="E493" s="23"/>
      <c r="F493" s="23"/>
      <c r="G493" s="24"/>
    </row>
    <row r="494" spans="1:7" ht="30" customHeight="1" x14ac:dyDescent="0.3">
      <c r="A494" s="3"/>
      <c r="B494" s="4" t="s">
        <v>24</v>
      </c>
      <c r="C494" s="5">
        <v>36</v>
      </c>
      <c r="E494" s="23"/>
      <c r="F494" s="23"/>
      <c r="G494" s="24"/>
    </row>
    <row r="495" spans="1:7" ht="30" customHeight="1" x14ac:dyDescent="0.3">
      <c r="A495" s="3"/>
      <c r="B495" s="4" t="s">
        <v>5</v>
      </c>
      <c r="C495" s="5">
        <v>14</v>
      </c>
      <c r="E495" s="23"/>
      <c r="F495" s="23"/>
      <c r="G495" s="24"/>
    </row>
    <row r="496" spans="1:7" ht="30" customHeight="1" x14ac:dyDescent="0.3">
      <c r="A496" s="3"/>
      <c r="B496" s="4" t="s">
        <v>128</v>
      </c>
      <c r="C496" s="5">
        <v>6</v>
      </c>
      <c r="E496" s="23"/>
      <c r="F496" s="23"/>
      <c r="G496" s="24"/>
    </row>
    <row r="497" spans="1:7" ht="30" customHeight="1" x14ac:dyDescent="0.3">
      <c r="A497" s="3"/>
      <c r="B497" s="4" t="s">
        <v>23</v>
      </c>
      <c r="C497" s="5">
        <v>5</v>
      </c>
      <c r="E497" s="23"/>
      <c r="F497" s="23"/>
      <c r="G497" s="24"/>
    </row>
    <row r="498" spans="1:7" ht="30" customHeight="1" x14ac:dyDescent="0.3">
      <c r="A498" s="3"/>
      <c r="B498" s="41" t="s">
        <v>138</v>
      </c>
      <c r="C498" s="5">
        <v>2</v>
      </c>
      <c r="E498" s="23"/>
      <c r="F498" s="23"/>
      <c r="G498" s="24"/>
    </row>
    <row r="499" spans="1:7" ht="30" customHeight="1" x14ac:dyDescent="0.3">
      <c r="A499" s="3"/>
      <c r="B499" s="4" t="s">
        <v>2</v>
      </c>
      <c r="C499" s="5">
        <v>24</v>
      </c>
      <c r="E499" s="23"/>
      <c r="F499" s="23"/>
      <c r="G499" s="24"/>
    </row>
    <row r="500" spans="1:7" ht="30" customHeight="1" x14ac:dyDescent="0.3">
      <c r="A500" s="3" t="s">
        <v>1</v>
      </c>
      <c r="B500" s="34" t="s">
        <v>121</v>
      </c>
      <c r="C500" s="35">
        <f>SUM(C486:C499)</f>
        <v>3430</v>
      </c>
      <c r="E500" s="23"/>
      <c r="F500" s="23"/>
      <c r="G500" s="24"/>
    </row>
    <row r="501" spans="1:7" ht="30" customHeight="1" x14ac:dyDescent="0.3">
      <c r="A501" s="3" t="s">
        <v>48</v>
      </c>
      <c r="B501" s="4" t="s">
        <v>33</v>
      </c>
      <c r="C501" s="5">
        <v>1</v>
      </c>
      <c r="E501" s="23"/>
      <c r="F501" s="23"/>
      <c r="G501" s="24"/>
    </row>
    <row r="502" spans="1:7" ht="30" customHeight="1" x14ac:dyDescent="0.3">
      <c r="A502" s="3"/>
      <c r="B502" s="4" t="s">
        <v>3</v>
      </c>
      <c r="C502" s="5">
        <v>277</v>
      </c>
      <c r="E502" s="23"/>
      <c r="F502" s="23"/>
      <c r="G502" s="24"/>
    </row>
    <row r="503" spans="1:7" ht="30" customHeight="1" x14ac:dyDescent="0.3">
      <c r="A503" s="3"/>
      <c r="B503" s="4" t="s">
        <v>13</v>
      </c>
      <c r="C503" s="5">
        <v>8</v>
      </c>
      <c r="E503" s="23"/>
      <c r="F503" s="23"/>
      <c r="G503" s="24"/>
    </row>
    <row r="504" spans="1:7" ht="30" customHeight="1" x14ac:dyDescent="0.3">
      <c r="A504" s="3"/>
      <c r="B504" s="4" t="s">
        <v>9</v>
      </c>
      <c r="C504" s="5">
        <v>2</v>
      </c>
      <c r="E504" s="23"/>
      <c r="F504" s="23"/>
      <c r="G504" s="24"/>
    </row>
    <row r="505" spans="1:7" ht="30" customHeight="1" x14ac:dyDescent="0.3">
      <c r="A505" s="3"/>
      <c r="B505" s="4" t="s">
        <v>127</v>
      </c>
      <c r="C505" s="5">
        <v>8</v>
      </c>
      <c r="E505" s="23"/>
      <c r="F505" s="23"/>
      <c r="G505" s="24"/>
    </row>
    <row r="506" spans="1:7" ht="30" customHeight="1" x14ac:dyDescent="0.3">
      <c r="A506" s="3"/>
      <c r="B506" s="4" t="s">
        <v>8</v>
      </c>
      <c r="C506" s="5">
        <v>2</v>
      </c>
      <c r="E506" s="23"/>
      <c r="F506" s="23"/>
      <c r="G506" s="24"/>
    </row>
    <row r="507" spans="1:7" ht="30" customHeight="1" x14ac:dyDescent="0.3">
      <c r="A507" s="3"/>
      <c r="B507" s="4" t="s">
        <v>26</v>
      </c>
      <c r="C507" s="5">
        <v>1</v>
      </c>
      <c r="E507" s="23"/>
      <c r="F507" s="23"/>
      <c r="G507" s="24"/>
    </row>
    <row r="508" spans="1:7" ht="30" customHeight="1" x14ac:dyDescent="0.3">
      <c r="A508" s="3"/>
      <c r="B508" s="4" t="s">
        <v>5</v>
      </c>
      <c r="C508" s="5">
        <v>6</v>
      </c>
      <c r="E508" s="23"/>
      <c r="F508" s="23"/>
      <c r="G508" s="24"/>
    </row>
    <row r="509" spans="1:7" ht="30" customHeight="1" x14ac:dyDescent="0.3">
      <c r="A509" s="3"/>
      <c r="B509" s="4" t="s">
        <v>128</v>
      </c>
      <c r="C509" s="5">
        <v>4</v>
      </c>
      <c r="E509" s="23"/>
      <c r="F509" s="23"/>
      <c r="G509" s="24"/>
    </row>
    <row r="510" spans="1:7" ht="30" customHeight="1" x14ac:dyDescent="0.3">
      <c r="A510" s="3"/>
      <c r="B510" s="4" t="s">
        <v>2</v>
      </c>
      <c r="C510" s="5">
        <v>16</v>
      </c>
      <c r="E510" s="23"/>
      <c r="F510" s="23"/>
      <c r="G510" s="24"/>
    </row>
    <row r="511" spans="1:7" ht="30" customHeight="1" x14ac:dyDescent="0.3">
      <c r="A511" s="3" t="s">
        <v>1</v>
      </c>
      <c r="B511" s="34" t="s">
        <v>135</v>
      </c>
      <c r="C511" s="35">
        <f>SUM(C501:C510)</f>
        <v>325</v>
      </c>
      <c r="E511" s="23"/>
      <c r="F511" s="23"/>
      <c r="G511" s="24"/>
    </row>
    <row r="512" spans="1:7" ht="30" customHeight="1" x14ac:dyDescent="0.3">
      <c r="A512" s="3" t="s">
        <v>75</v>
      </c>
      <c r="B512" s="4" t="s">
        <v>3</v>
      </c>
      <c r="C512" s="5">
        <v>2</v>
      </c>
      <c r="E512" s="23"/>
      <c r="F512" s="23"/>
      <c r="G512" s="24"/>
    </row>
    <row r="513" spans="1:7" ht="30" customHeight="1" x14ac:dyDescent="0.3">
      <c r="A513" s="3"/>
      <c r="B513" s="4" t="s">
        <v>13</v>
      </c>
      <c r="C513" s="5">
        <v>156</v>
      </c>
      <c r="E513" s="23"/>
      <c r="F513" s="23"/>
      <c r="G513" s="24"/>
    </row>
    <row r="514" spans="1:7" ht="30" customHeight="1" x14ac:dyDescent="0.3">
      <c r="A514" s="3"/>
      <c r="B514" s="4" t="s">
        <v>127</v>
      </c>
      <c r="C514" s="5">
        <v>4</v>
      </c>
      <c r="E514" s="23"/>
      <c r="F514" s="23"/>
      <c r="G514" s="24"/>
    </row>
    <row r="515" spans="1:7" ht="30" customHeight="1" x14ac:dyDescent="0.3">
      <c r="A515" s="3"/>
      <c r="B515" s="4" t="s">
        <v>129</v>
      </c>
      <c r="C515" s="5">
        <v>1</v>
      </c>
      <c r="E515" s="23"/>
      <c r="F515" s="23"/>
      <c r="G515" s="24"/>
    </row>
    <row r="516" spans="1:7" ht="30" customHeight="1" x14ac:dyDescent="0.3">
      <c r="A516" s="3"/>
      <c r="B516" s="4" t="s">
        <v>23</v>
      </c>
      <c r="C516" s="5">
        <v>1</v>
      </c>
      <c r="E516" s="23"/>
      <c r="F516" s="23"/>
      <c r="G516" s="24"/>
    </row>
    <row r="517" spans="1:7" ht="30" customHeight="1" x14ac:dyDescent="0.3">
      <c r="A517" s="3"/>
      <c r="B517" s="4" t="s">
        <v>22</v>
      </c>
      <c r="C517" s="5">
        <v>1</v>
      </c>
      <c r="E517" s="23"/>
      <c r="F517" s="23"/>
      <c r="G517" s="24"/>
    </row>
    <row r="518" spans="1:7" ht="30" customHeight="1" x14ac:dyDescent="0.3">
      <c r="A518" s="3"/>
      <c r="B518" s="4" t="s">
        <v>2</v>
      </c>
      <c r="C518" s="5">
        <v>19</v>
      </c>
      <c r="E518" s="23"/>
      <c r="F518" s="23"/>
      <c r="G518" s="24"/>
    </row>
    <row r="519" spans="1:7" ht="30" customHeight="1" x14ac:dyDescent="0.3">
      <c r="A519" s="3"/>
      <c r="B519" s="4" t="s">
        <v>16</v>
      </c>
      <c r="C519" s="5">
        <v>13</v>
      </c>
      <c r="E519" s="23"/>
      <c r="F519" s="23"/>
      <c r="G519" s="24"/>
    </row>
    <row r="520" spans="1:7" ht="30" customHeight="1" x14ac:dyDescent="0.3">
      <c r="A520" s="3" t="s">
        <v>1</v>
      </c>
      <c r="B520" s="34" t="s">
        <v>14</v>
      </c>
      <c r="C520" s="35">
        <f>SUM(C512:C519)</f>
        <v>197</v>
      </c>
      <c r="E520" s="23"/>
      <c r="F520" s="23"/>
      <c r="G520" s="24"/>
    </row>
    <row r="521" spans="1:7" ht="30" customHeight="1" x14ac:dyDescent="0.3">
      <c r="A521" s="3" t="s">
        <v>74</v>
      </c>
      <c r="B521" s="4" t="s">
        <v>3</v>
      </c>
      <c r="C521" s="5">
        <v>6</v>
      </c>
      <c r="E521" s="23"/>
      <c r="F521" s="23"/>
      <c r="G521" s="24"/>
    </row>
    <row r="522" spans="1:7" ht="30" customHeight="1" x14ac:dyDescent="0.3">
      <c r="A522" s="3"/>
      <c r="B522" s="4" t="s">
        <v>30</v>
      </c>
      <c r="C522" s="5">
        <v>1</v>
      </c>
      <c r="E522" s="23"/>
      <c r="F522" s="23"/>
      <c r="G522" s="24"/>
    </row>
    <row r="523" spans="1:7" ht="30" customHeight="1" x14ac:dyDescent="0.3">
      <c r="A523" s="3"/>
      <c r="B523" s="4" t="s">
        <v>29</v>
      </c>
      <c r="C523" s="5">
        <v>7</v>
      </c>
      <c r="E523" s="23"/>
      <c r="F523" s="23"/>
      <c r="G523" s="24"/>
    </row>
    <row r="524" spans="1:7" ht="30" customHeight="1" x14ac:dyDescent="0.3">
      <c r="A524" s="3"/>
      <c r="B524" s="4" t="s">
        <v>28</v>
      </c>
      <c r="C524" s="5">
        <v>5</v>
      </c>
      <c r="E524" s="23"/>
      <c r="F524" s="23"/>
      <c r="G524" s="24"/>
    </row>
    <row r="525" spans="1:7" ht="30" customHeight="1" x14ac:dyDescent="0.3">
      <c r="A525" s="3"/>
      <c r="B525" s="42" t="s">
        <v>18</v>
      </c>
      <c r="C525" s="43">
        <v>1</v>
      </c>
      <c r="E525" s="23"/>
      <c r="F525" s="23"/>
      <c r="G525" s="24"/>
    </row>
    <row r="526" spans="1:7" ht="30" customHeight="1" x14ac:dyDescent="0.3">
      <c r="A526" s="3"/>
      <c r="B526" s="4" t="s">
        <v>32</v>
      </c>
      <c r="C526" s="5">
        <v>5</v>
      </c>
      <c r="E526" s="23"/>
      <c r="F526" s="23"/>
      <c r="G526" s="24"/>
    </row>
    <row r="527" spans="1:7" ht="30" customHeight="1" x14ac:dyDescent="0.3">
      <c r="A527" s="3"/>
      <c r="B527" s="4" t="s">
        <v>9</v>
      </c>
      <c r="C527" s="5">
        <v>3</v>
      </c>
      <c r="E527" s="23"/>
      <c r="F527" s="23"/>
      <c r="G527" s="24"/>
    </row>
    <row r="528" spans="1:7" ht="30" customHeight="1" x14ac:dyDescent="0.3">
      <c r="A528" s="3"/>
      <c r="B528" s="4" t="s">
        <v>127</v>
      </c>
      <c r="C528" s="5">
        <v>1</v>
      </c>
      <c r="E528" s="23"/>
      <c r="F528" s="23"/>
      <c r="G528" s="24"/>
    </row>
    <row r="529" spans="1:7" ht="45" customHeight="1" x14ac:dyDescent="0.3">
      <c r="A529" s="3"/>
      <c r="B529" s="4" t="s">
        <v>27</v>
      </c>
      <c r="C529" s="5">
        <v>39</v>
      </c>
      <c r="E529" s="23"/>
      <c r="F529" s="23"/>
      <c r="G529" s="24"/>
    </row>
    <row r="530" spans="1:7" ht="30" customHeight="1" x14ac:dyDescent="0.3">
      <c r="A530" s="3"/>
      <c r="B530" s="4" t="s">
        <v>8</v>
      </c>
      <c r="C530" s="5">
        <v>152</v>
      </c>
      <c r="E530" s="23"/>
      <c r="F530" s="23"/>
      <c r="G530" s="24"/>
    </row>
    <row r="531" spans="1:7" ht="30" customHeight="1" x14ac:dyDescent="0.3">
      <c r="A531" s="3"/>
      <c r="B531" s="4" t="s">
        <v>26</v>
      </c>
      <c r="C531" s="5">
        <v>20</v>
      </c>
      <c r="E531" s="23"/>
      <c r="F531" s="23"/>
      <c r="G531" s="24"/>
    </row>
    <row r="532" spans="1:7" ht="30" customHeight="1" x14ac:dyDescent="0.3">
      <c r="A532" s="3"/>
      <c r="B532" s="4" t="s">
        <v>34</v>
      </c>
      <c r="C532" s="5">
        <v>1</v>
      </c>
      <c r="E532" s="23"/>
      <c r="F532" s="23"/>
      <c r="G532" s="24"/>
    </row>
    <row r="533" spans="1:7" ht="30" customHeight="1" x14ac:dyDescent="0.3">
      <c r="A533" s="3"/>
      <c r="B533" s="4" t="s">
        <v>25</v>
      </c>
      <c r="C533" s="5">
        <v>1</v>
      </c>
      <c r="E533" s="23"/>
      <c r="F533" s="23"/>
      <c r="G533" s="24"/>
    </row>
    <row r="534" spans="1:7" ht="30" customHeight="1" x14ac:dyDescent="0.3">
      <c r="A534" s="3"/>
      <c r="B534" s="4" t="s">
        <v>7</v>
      </c>
      <c r="C534" s="5">
        <v>44</v>
      </c>
      <c r="E534" s="23"/>
      <c r="F534" s="23"/>
      <c r="G534" s="24"/>
    </row>
    <row r="535" spans="1:7" ht="30" customHeight="1" x14ac:dyDescent="0.3">
      <c r="A535" s="3"/>
      <c r="B535" s="4" t="s">
        <v>24</v>
      </c>
      <c r="C535" s="5">
        <v>7</v>
      </c>
      <c r="E535" s="23"/>
      <c r="F535" s="23"/>
      <c r="G535" s="24"/>
    </row>
    <row r="536" spans="1:7" ht="30" customHeight="1" x14ac:dyDescent="0.3">
      <c r="A536" s="3"/>
      <c r="B536" s="4" t="s">
        <v>43</v>
      </c>
      <c r="C536" s="5">
        <v>1</v>
      </c>
      <c r="E536" s="23"/>
      <c r="F536" s="23"/>
      <c r="G536" s="24"/>
    </row>
    <row r="537" spans="1:7" ht="30" customHeight="1" x14ac:dyDescent="0.3">
      <c r="A537" s="3"/>
      <c r="B537" s="4" t="s">
        <v>5</v>
      </c>
      <c r="C537" s="5">
        <v>18</v>
      </c>
      <c r="E537" s="23"/>
      <c r="F537" s="23"/>
      <c r="G537" s="24"/>
    </row>
    <row r="538" spans="1:7" ht="30" customHeight="1" x14ac:dyDescent="0.3">
      <c r="A538" s="3"/>
      <c r="B538" s="4" t="s">
        <v>128</v>
      </c>
      <c r="C538" s="5">
        <v>5</v>
      </c>
      <c r="E538" s="23"/>
      <c r="F538" s="23"/>
      <c r="G538" s="24"/>
    </row>
    <row r="539" spans="1:7" ht="30" customHeight="1" x14ac:dyDescent="0.3">
      <c r="A539" s="3"/>
      <c r="B539" s="4" t="s">
        <v>12</v>
      </c>
      <c r="C539" s="5">
        <v>10</v>
      </c>
      <c r="E539" s="23"/>
      <c r="F539" s="23"/>
      <c r="G539" s="24"/>
    </row>
    <row r="540" spans="1:7" ht="30" customHeight="1" x14ac:dyDescent="0.3">
      <c r="A540" s="3"/>
      <c r="B540" s="4" t="s">
        <v>21</v>
      </c>
      <c r="C540" s="5">
        <v>14</v>
      </c>
      <c r="E540" s="23"/>
      <c r="F540" s="23"/>
      <c r="G540" s="24"/>
    </row>
    <row r="541" spans="1:7" ht="30" customHeight="1" x14ac:dyDescent="0.3">
      <c r="A541" s="3"/>
      <c r="B541" s="4" t="s">
        <v>23</v>
      </c>
      <c r="C541" s="5">
        <v>70</v>
      </c>
      <c r="E541" s="23"/>
      <c r="F541" s="23"/>
      <c r="G541" s="24"/>
    </row>
    <row r="542" spans="1:7" ht="30" customHeight="1" x14ac:dyDescent="0.3">
      <c r="A542" s="3"/>
      <c r="B542" s="42" t="s">
        <v>45</v>
      </c>
      <c r="C542" s="43">
        <v>1</v>
      </c>
      <c r="E542" s="23"/>
      <c r="F542" s="23"/>
      <c r="G542" s="24"/>
    </row>
    <row r="543" spans="1:7" ht="30" customHeight="1" x14ac:dyDescent="0.3">
      <c r="A543" s="3"/>
      <c r="B543" s="4" t="s">
        <v>22</v>
      </c>
      <c r="C543" s="5">
        <v>3</v>
      </c>
      <c r="E543" s="23"/>
      <c r="F543" s="23"/>
      <c r="G543" s="24"/>
    </row>
    <row r="544" spans="1:7" ht="30" customHeight="1" x14ac:dyDescent="0.3">
      <c r="A544" s="3"/>
      <c r="B544" s="42" t="s">
        <v>2</v>
      </c>
      <c r="C544" s="29">
        <v>15</v>
      </c>
      <c r="E544" s="23"/>
      <c r="F544" s="23"/>
      <c r="G544" s="24"/>
    </row>
    <row r="545" spans="1:7" ht="30" customHeight="1" x14ac:dyDescent="0.3">
      <c r="A545" s="3"/>
      <c r="B545" s="42" t="s">
        <v>108</v>
      </c>
      <c r="C545" s="29">
        <v>1</v>
      </c>
      <c r="E545" s="23"/>
      <c r="F545" s="23"/>
      <c r="G545" s="24"/>
    </row>
    <row r="546" spans="1:7" ht="30" customHeight="1" x14ac:dyDescent="0.3">
      <c r="A546" s="3" t="s">
        <v>1</v>
      </c>
      <c r="B546" s="34" t="s">
        <v>152</v>
      </c>
      <c r="C546" s="35">
        <f>SUM(C521:C545)</f>
        <v>431</v>
      </c>
      <c r="E546" s="23"/>
      <c r="F546" s="23"/>
      <c r="G546" s="24"/>
    </row>
    <row r="547" spans="1:7" ht="30" customHeight="1" x14ac:dyDescent="0.3">
      <c r="A547" s="3" t="s">
        <v>73</v>
      </c>
      <c r="B547" s="4" t="s">
        <v>3</v>
      </c>
      <c r="C547" s="5">
        <v>3</v>
      </c>
      <c r="E547" s="23"/>
      <c r="F547" s="23"/>
      <c r="G547" s="24"/>
    </row>
    <row r="548" spans="1:7" ht="30" customHeight="1" x14ac:dyDescent="0.3">
      <c r="A548" s="3"/>
      <c r="B548" s="4" t="s">
        <v>13</v>
      </c>
      <c r="C548" s="5">
        <v>3</v>
      </c>
      <c r="E548" s="23"/>
      <c r="F548" s="23"/>
      <c r="G548" s="24"/>
    </row>
    <row r="549" spans="1:7" ht="30" customHeight="1" x14ac:dyDescent="0.3">
      <c r="A549" s="3"/>
      <c r="B549" s="4" t="s">
        <v>127</v>
      </c>
      <c r="C549" s="5">
        <v>22</v>
      </c>
      <c r="E549" s="23"/>
      <c r="F549" s="23"/>
      <c r="G549" s="24"/>
    </row>
    <row r="550" spans="1:7" ht="30" customHeight="1" x14ac:dyDescent="0.3">
      <c r="A550" s="3"/>
      <c r="B550" s="4" t="s">
        <v>26</v>
      </c>
      <c r="C550" s="5">
        <v>3</v>
      </c>
      <c r="E550" s="23"/>
      <c r="F550" s="23"/>
      <c r="G550" s="24"/>
    </row>
    <row r="551" spans="1:7" ht="30" customHeight="1" x14ac:dyDescent="0.3">
      <c r="A551" s="3"/>
      <c r="B551" s="4" t="s">
        <v>129</v>
      </c>
      <c r="C551" s="5">
        <v>12</v>
      </c>
      <c r="E551" s="23"/>
      <c r="F551" s="23"/>
      <c r="G551" s="24"/>
    </row>
    <row r="552" spans="1:7" ht="30" customHeight="1" x14ac:dyDescent="0.3">
      <c r="A552" s="3"/>
      <c r="B552" s="4" t="s">
        <v>7</v>
      </c>
      <c r="C552" s="5">
        <v>1</v>
      </c>
      <c r="E552" s="23"/>
      <c r="F552" s="23"/>
      <c r="G552" s="24"/>
    </row>
    <row r="553" spans="1:7" ht="30" customHeight="1" x14ac:dyDescent="0.3">
      <c r="A553" s="3"/>
      <c r="B553" s="4" t="s">
        <v>142</v>
      </c>
      <c r="C553" s="5">
        <v>2</v>
      </c>
      <c r="E553" s="23"/>
      <c r="F553" s="23"/>
      <c r="G553" s="24"/>
    </row>
    <row r="554" spans="1:7" ht="30" customHeight="1" x14ac:dyDescent="0.3">
      <c r="A554" s="3"/>
      <c r="B554" s="4" t="s">
        <v>5</v>
      </c>
      <c r="C554" s="5">
        <v>10</v>
      </c>
      <c r="E554" s="23"/>
      <c r="F554" s="23"/>
      <c r="G554" s="24"/>
    </row>
    <row r="555" spans="1:7" ht="30" customHeight="1" x14ac:dyDescent="0.3">
      <c r="A555" s="3"/>
      <c r="B555" s="15" t="s">
        <v>111</v>
      </c>
      <c r="C555" s="25">
        <v>20</v>
      </c>
      <c r="E555" s="23"/>
      <c r="F555" s="23"/>
      <c r="G555" s="24"/>
    </row>
    <row r="556" spans="1:7" ht="30" customHeight="1" x14ac:dyDescent="0.3">
      <c r="A556" s="3" t="s">
        <v>1</v>
      </c>
      <c r="B556" s="34" t="s">
        <v>31</v>
      </c>
      <c r="C556" s="36">
        <f>SUM(C547:C555)</f>
        <v>76</v>
      </c>
      <c r="E556" s="23"/>
      <c r="F556" s="23"/>
      <c r="G556" s="24"/>
    </row>
    <row r="557" spans="1:7" ht="30" customHeight="1" x14ac:dyDescent="0.3">
      <c r="A557" s="3" t="s">
        <v>72</v>
      </c>
      <c r="B557" s="4" t="s">
        <v>33</v>
      </c>
      <c r="C557" s="5">
        <v>1</v>
      </c>
      <c r="E557" s="23"/>
      <c r="F557" s="23"/>
      <c r="G557" s="24"/>
    </row>
    <row r="558" spans="1:7" ht="30" customHeight="1" x14ac:dyDescent="0.3">
      <c r="A558" s="3"/>
      <c r="B558" s="4" t="s">
        <v>3</v>
      </c>
      <c r="C558" s="5">
        <v>82</v>
      </c>
      <c r="E558" s="23"/>
      <c r="F558" s="23"/>
      <c r="G558" s="24"/>
    </row>
    <row r="559" spans="1:7" ht="30" customHeight="1" x14ac:dyDescent="0.3">
      <c r="A559" s="3"/>
      <c r="B559" s="4" t="s">
        <v>13</v>
      </c>
      <c r="C559" s="5">
        <v>1</v>
      </c>
      <c r="E559" s="23"/>
      <c r="F559" s="23"/>
      <c r="G559" s="24"/>
    </row>
    <row r="560" spans="1:7" ht="30" customHeight="1" x14ac:dyDescent="0.3">
      <c r="A560" s="3"/>
      <c r="B560" s="4" t="s">
        <v>29</v>
      </c>
      <c r="C560" s="5">
        <v>5</v>
      </c>
      <c r="E560" s="23"/>
      <c r="F560" s="23"/>
      <c r="G560" s="24"/>
    </row>
    <row r="561" spans="1:7" ht="30" customHeight="1" x14ac:dyDescent="0.3">
      <c r="A561" s="3"/>
      <c r="B561" s="4" t="s">
        <v>18</v>
      </c>
      <c r="C561" s="5">
        <v>6</v>
      </c>
      <c r="E561" s="23"/>
      <c r="F561" s="23"/>
      <c r="G561" s="24"/>
    </row>
    <row r="562" spans="1:7" ht="30" customHeight="1" x14ac:dyDescent="0.3">
      <c r="A562" s="3"/>
      <c r="B562" s="4" t="s">
        <v>8</v>
      </c>
      <c r="C562" s="5">
        <v>105</v>
      </c>
      <c r="E562" s="23"/>
      <c r="F562" s="23"/>
      <c r="G562" s="24"/>
    </row>
    <row r="563" spans="1:7" ht="30" customHeight="1" x14ac:dyDescent="0.3">
      <c r="A563" s="3"/>
      <c r="B563" s="4" t="s">
        <v>34</v>
      </c>
      <c r="C563" s="5">
        <v>8</v>
      </c>
      <c r="E563" s="23"/>
      <c r="F563" s="23"/>
      <c r="G563" s="24"/>
    </row>
    <row r="564" spans="1:7" ht="30" customHeight="1" x14ac:dyDescent="0.3">
      <c r="A564" s="3"/>
      <c r="B564" s="4" t="s">
        <v>129</v>
      </c>
      <c r="C564" s="5">
        <v>1</v>
      </c>
      <c r="E564" s="23"/>
      <c r="F564" s="23"/>
      <c r="G564" s="24"/>
    </row>
    <row r="565" spans="1:7" ht="30" customHeight="1" x14ac:dyDescent="0.3">
      <c r="A565" s="3"/>
      <c r="B565" s="4" t="s">
        <v>19</v>
      </c>
      <c r="C565" s="5">
        <v>3</v>
      </c>
      <c r="E565" s="23"/>
      <c r="F565" s="23"/>
      <c r="G565" s="24"/>
    </row>
    <row r="566" spans="1:7" ht="30" customHeight="1" x14ac:dyDescent="0.3">
      <c r="A566" s="3"/>
      <c r="B566" s="4" t="s">
        <v>5</v>
      </c>
      <c r="C566" s="5">
        <v>43</v>
      </c>
      <c r="E566" s="23"/>
      <c r="F566" s="23"/>
      <c r="G566" s="24"/>
    </row>
    <row r="567" spans="1:7" ht="30" customHeight="1" x14ac:dyDescent="0.3">
      <c r="A567" s="3"/>
      <c r="B567" s="4" t="s">
        <v>128</v>
      </c>
      <c r="C567" s="5">
        <v>25</v>
      </c>
      <c r="E567" s="23"/>
      <c r="F567" s="23"/>
      <c r="G567" s="24"/>
    </row>
    <row r="568" spans="1:7" ht="30" customHeight="1" x14ac:dyDescent="0.3">
      <c r="A568" s="3"/>
      <c r="B568" s="4" t="s">
        <v>12</v>
      </c>
      <c r="C568" s="5">
        <v>3</v>
      </c>
      <c r="E568" s="23"/>
      <c r="F568" s="23"/>
      <c r="G568" s="24"/>
    </row>
    <row r="569" spans="1:7" ht="30" customHeight="1" x14ac:dyDescent="0.3">
      <c r="A569" s="3"/>
      <c r="B569" s="4" t="s">
        <v>21</v>
      </c>
      <c r="C569" s="5">
        <v>3</v>
      </c>
      <c r="E569" s="23"/>
      <c r="F569" s="23"/>
      <c r="G569" s="24"/>
    </row>
    <row r="570" spans="1:7" ht="30" customHeight="1" x14ac:dyDescent="0.3">
      <c r="A570" s="3"/>
      <c r="B570" s="57" t="s">
        <v>156</v>
      </c>
      <c r="C570" s="5">
        <v>3</v>
      </c>
      <c r="E570" s="23"/>
      <c r="F570" s="23"/>
      <c r="G570" s="24"/>
    </row>
    <row r="571" spans="1:7" ht="30" customHeight="1" x14ac:dyDescent="0.3">
      <c r="A571" s="3"/>
      <c r="B571" s="4" t="s">
        <v>2</v>
      </c>
      <c r="C571" s="5">
        <v>25</v>
      </c>
      <c r="E571" s="23"/>
      <c r="F571" s="23"/>
      <c r="G571" s="24"/>
    </row>
    <row r="572" spans="1:7" ht="30" customHeight="1" x14ac:dyDescent="0.3">
      <c r="A572" s="3"/>
      <c r="B572" s="4" t="s">
        <v>16</v>
      </c>
      <c r="C572" s="5">
        <v>3</v>
      </c>
      <c r="E572" s="23"/>
      <c r="F572" s="23"/>
      <c r="G572" s="24"/>
    </row>
    <row r="573" spans="1:7" ht="30" customHeight="1" x14ac:dyDescent="0.3">
      <c r="A573" s="3" t="s">
        <v>1</v>
      </c>
      <c r="B573" s="34" t="s">
        <v>134</v>
      </c>
      <c r="C573" s="35">
        <f>SUM(C557:C572)</f>
        <v>317</v>
      </c>
      <c r="E573" s="23"/>
      <c r="F573" s="23"/>
      <c r="G573" s="24"/>
    </row>
    <row r="574" spans="1:7" ht="30" customHeight="1" x14ac:dyDescent="0.3">
      <c r="A574" s="3" t="s">
        <v>71</v>
      </c>
      <c r="B574" s="4" t="s">
        <v>3</v>
      </c>
      <c r="C574" s="5">
        <v>5285</v>
      </c>
      <c r="E574" s="23"/>
      <c r="F574" s="23"/>
      <c r="G574" s="24"/>
    </row>
    <row r="575" spans="1:7" ht="30" customHeight="1" x14ac:dyDescent="0.3">
      <c r="A575" s="3"/>
      <c r="B575" s="4" t="s">
        <v>127</v>
      </c>
      <c r="C575" s="5">
        <v>452</v>
      </c>
      <c r="E575" s="23"/>
      <c r="F575" s="23"/>
      <c r="G575" s="24"/>
    </row>
    <row r="576" spans="1:7" ht="30" customHeight="1" x14ac:dyDescent="0.3">
      <c r="A576" s="3"/>
      <c r="B576" s="15" t="s">
        <v>8</v>
      </c>
      <c r="C576" s="25">
        <v>3</v>
      </c>
      <c r="E576" s="23"/>
      <c r="F576" s="23"/>
      <c r="G576" s="24"/>
    </row>
    <row r="577" spans="1:7" ht="30" customHeight="1" x14ac:dyDescent="0.3">
      <c r="A577" s="3"/>
      <c r="B577" s="4" t="s">
        <v>17</v>
      </c>
      <c r="C577" s="5">
        <v>3</v>
      </c>
      <c r="E577" s="23"/>
      <c r="F577" s="23"/>
      <c r="G577" s="24"/>
    </row>
    <row r="578" spans="1:7" ht="30" customHeight="1" x14ac:dyDescent="0.3">
      <c r="A578" s="3"/>
      <c r="B578" s="4" t="s">
        <v>34</v>
      </c>
      <c r="C578" s="25">
        <v>1</v>
      </c>
      <c r="E578" s="23"/>
      <c r="F578" s="23"/>
      <c r="G578" s="24"/>
    </row>
    <row r="579" spans="1:7" ht="30" customHeight="1" x14ac:dyDescent="0.3">
      <c r="A579" s="3"/>
      <c r="B579" s="4" t="s">
        <v>37</v>
      </c>
      <c r="C579" s="5">
        <v>1</v>
      </c>
      <c r="E579" s="23"/>
      <c r="F579" s="23"/>
      <c r="G579" s="24"/>
    </row>
    <row r="580" spans="1:7" ht="30" customHeight="1" x14ac:dyDescent="0.3">
      <c r="A580" s="3"/>
      <c r="B580" s="17" t="s">
        <v>131</v>
      </c>
      <c r="C580" s="5">
        <v>1</v>
      </c>
      <c r="E580" s="23"/>
      <c r="F580" s="23"/>
      <c r="G580" s="24"/>
    </row>
    <row r="581" spans="1:7" ht="30" customHeight="1" x14ac:dyDescent="0.3">
      <c r="A581" s="3"/>
      <c r="B581" s="4" t="s">
        <v>5</v>
      </c>
      <c r="C581" s="5">
        <v>253</v>
      </c>
      <c r="E581" s="23"/>
      <c r="F581" s="23"/>
      <c r="G581" s="24"/>
    </row>
    <row r="582" spans="1:7" ht="30" customHeight="1" x14ac:dyDescent="0.3">
      <c r="A582" s="3"/>
      <c r="B582" s="4" t="s">
        <v>23</v>
      </c>
      <c r="C582" s="5">
        <v>1</v>
      </c>
      <c r="E582" s="23"/>
      <c r="F582" s="23"/>
      <c r="G582" s="24"/>
    </row>
    <row r="583" spans="1:7" ht="30" customHeight="1" x14ac:dyDescent="0.3">
      <c r="A583" s="3" t="s">
        <v>1</v>
      </c>
      <c r="B583" s="34" t="s">
        <v>31</v>
      </c>
      <c r="C583" s="35">
        <f>SUM(C574:C582)</f>
        <v>6000</v>
      </c>
      <c r="E583" s="23"/>
      <c r="F583" s="23"/>
      <c r="G583" s="24"/>
    </row>
    <row r="584" spans="1:7" ht="30" customHeight="1" x14ac:dyDescent="0.3">
      <c r="A584" s="3" t="s">
        <v>70</v>
      </c>
      <c r="B584" s="4" t="s">
        <v>3</v>
      </c>
      <c r="C584" s="5">
        <v>36</v>
      </c>
      <c r="E584" s="23"/>
      <c r="F584" s="23"/>
      <c r="G584" s="24"/>
    </row>
    <row r="585" spans="1:7" ht="30" customHeight="1" x14ac:dyDescent="0.3">
      <c r="A585" s="3"/>
      <c r="B585" s="16" t="s">
        <v>13</v>
      </c>
      <c r="C585" s="27">
        <v>12</v>
      </c>
      <c r="E585" s="23"/>
      <c r="F585" s="23"/>
      <c r="G585" s="24"/>
    </row>
    <row r="586" spans="1:7" ht="30" customHeight="1" x14ac:dyDescent="0.3">
      <c r="A586" s="3"/>
      <c r="B586" s="4" t="s">
        <v>127</v>
      </c>
      <c r="C586" s="5">
        <v>6</v>
      </c>
      <c r="E586" s="23"/>
      <c r="F586" s="23"/>
      <c r="G586" s="24"/>
    </row>
    <row r="587" spans="1:7" ht="30" customHeight="1" x14ac:dyDescent="0.3">
      <c r="A587" s="3"/>
      <c r="B587" s="4" t="s">
        <v>8</v>
      </c>
      <c r="C587" s="5">
        <v>21</v>
      </c>
      <c r="E587" s="23"/>
      <c r="F587" s="23"/>
      <c r="G587" s="24"/>
    </row>
    <row r="588" spans="1:7" ht="30" customHeight="1" x14ac:dyDescent="0.3">
      <c r="A588" s="3"/>
      <c r="B588" s="4" t="s">
        <v>26</v>
      </c>
      <c r="C588" s="5">
        <v>65</v>
      </c>
      <c r="E588" s="23"/>
      <c r="F588" s="23"/>
      <c r="G588" s="24"/>
    </row>
    <row r="589" spans="1:7" ht="30" customHeight="1" x14ac:dyDescent="0.3">
      <c r="A589" s="3"/>
      <c r="B589" s="4" t="s">
        <v>129</v>
      </c>
      <c r="C589" s="5">
        <v>1</v>
      </c>
      <c r="E589" s="23"/>
      <c r="F589" s="23"/>
      <c r="G589" s="24"/>
    </row>
    <row r="590" spans="1:7" ht="30" customHeight="1" x14ac:dyDescent="0.3">
      <c r="A590" s="3"/>
      <c r="B590" s="4" t="s">
        <v>19</v>
      </c>
      <c r="C590" s="5">
        <v>3</v>
      </c>
      <c r="E590" s="23"/>
      <c r="F590" s="23"/>
      <c r="G590" s="24"/>
    </row>
    <row r="591" spans="1:7" ht="30" customHeight="1" x14ac:dyDescent="0.3">
      <c r="A591" s="3"/>
      <c r="B591" s="4" t="s">
        <v>128</v>
      </c>
      <c r="C591" s="5">
        <v>10</v>
      </c>
      <c r="E591" s="23"/>
      <c r="F591" s="23"/>
      <c r="G591" s="24"/>
    </row>
    <row r="592" spans="1:7" ht="30" customHeight="1" x14ac:dyDescent="0.3">
      <c r="A592" s="3"/>
      <c r="B592" s="4" t="s">
        <v>12</v>
      </c>
      <c r="C592" s="5">
        <v>1</v>
      </c>
      <c r="E592" s="23"/>
      <c r="F592" s="23"/>
      <c r="G592" s="24"/>
    </row>
    <row r="593" spans="1:7" ht="30" customHeight="1" x14ac:dyDescent="0.3">
      <c r="A593" s="3"/>
      <c r="B593" s="4" t="s">
        <v>23</v>
      </c>
      <c r="C593" s="5">
        <v>1</v>
      </c>
      <c r="E593" s="23"/>
      <c r="F593" s="23"/>
      <c r="G593" s="24"/>
    </row>
    <row r="594" spans="1:7" ht="30" customHeight="1" x14ac:dyDescent="0.3">
      <c r="A594" s="3"/>
      <c r="B594" s="4" t="s">
        <v>111</v>
      </c>
      <c r="C594" s="5">
        <v>503</v>
      </c>
      <c r="E594" s="23"/>
      <c r="F594" s="23"/>
      <c r="G594" s="24"/>
    </row>
    <row r="595" spans="1:7" ht="30" customHeight="1" x14ac:dyDescent="0.3">
      <c r="A595" s="3" t="s">
        <v>1</v>
      </c>
      <c r="B595" s="34" t="s">
        <v>146</v>
      </c>
      <c r="C595" s="35">
        <f>SUM(C584:C594)</f>
        <v>659</v>
      </c>
      <c r="E595" s="23"/>
      <c r="F595" s="23"/>
      <c r="G595" s="24"/>
    </row>
    <row r="596" spans="1:7" ht="30" customHeight="1" x14ac:dyDescent="0.3">
      <c r="A596" s="3" t="s">
        <v>69</v>
      </c>
      <c r="B596" s="4" t="s">
        <v>18</v>
      </c>
      <c r="C596" s="5">
        <v>55</v>
      </c>
      <c r="E596" s="23"/>
      <c r="F596" s="23"/>
      <c r="G596" s="24"/>
    </row>
    <row r="597" spans="1:7" ht="30" customHeight="1" x14ac:dyDescent="0.3">
      <c r="A597" s="3"/>
      <c r="B597" s="4" t="s">
        <v>8</v>
      </c>
      <c r="C597" s="5">
        <v>1</v>
      </c>
      <c r="E597" s="23"/>
      <c r="F597" s="23"/>
      <c r="G597" s="24"/>
    </row>
    <row r="598" spans="1:7" ht="30" customHeight="1" x14ac:dyDescent="0.3">
      <c r="A598" s="3"/>
      <c r="B598" s="4" t="s">
        <v>19</v>
      </c>
      <c r="C598" s="5">
        <v>27</v>
      </c>
      <c r="E598" s="23"/>
      <c r="F598" s="23"/>
      <c r="G598" s="24"/>
    </row>
    <row r="599" spans="1:7" ht="30" customHeight="1" x14ac:dyDescent="0.3">
      <c r="A599" s="3"/>
      <c r="B599" s="41" t="s">
        <v>130</v>
      </c>
      <c r="C599" s="5">
        <v>1</v>
      </c>
      <c r="E599" s="23"/>
      <c r="F599" s="23"/>
      <c r="G599" s="24"/>
    </row>
    <row r="600" spans="1:7" ht="30" customHeight="1" x14ac:dyDescent="0.3">
      <c r="A600" s="3"/>
      <c r="B600" s="41" t="s">
        <v>123</v>
      </c>
      <c r="C600" s="5">
        <v>11</v>
      </c>
      <c r="E600" s="23"/>
      <c r="F600" s="23"/>
      <c r="G600" s="24"/>
    </row>
    <row r="601" spans="1:7" ht="30" customHeight="1" x14ac:dyDescent="0.3">
      <c r="A601" s="3"/>
      <c r="B601" s="4" t="s">
        <v>16</v>
      </c>
      <c r="C601" s="5">
        <v>4</v>
      </c>
      <c r="E601" s="23"/>
      <c r="F601" s="23"/>
      <c r="G601" s="24"/>
    </row>
    <row r="602" spans="1:7" ht="30" customHeight="1" x14ac:dyDescent="0.3">
      <c r="A602" s="3" t="s">
        <v>1</v>
      </c>
      <c r="B602" s="34" t="s">
        <v>20</v>
      </c>
      <c r="C602" s="35">
        <f>SUM(C596:C601)</f>
        <v>99</v>
      </c>
      <c r="E602" s="23"/>
      <c r="F602" s="23"/>
      <c r="G602" s="24"/>
    </row>
    <row r="603" spans="1:7" ht="30" customHeight="1" x14ac:dyDescent="0.3">
      <c r="A603" s="3" t="s">
        <v>68</v>
      </c>
      <c r="B603" s="4" t="s">
        <v>33</v>
      </c>
      <c r="C603" s="5">
        <v>5</v>
      </c>
      <c r="E603" s="23"/>
      <c r="F603" s="23"/>
      <c r="G603" s="24"/>
    </row>
    <row r="604" spans="1:7" ht="30" customHeight="1" x14ac:dyDescent="0.3">
      <c r="A604" s="3"/>
      <c r="B604" s="4" t="s">
        <v>3</v>
      </c>
      <c r="C604" s="5">
        <v>49</v>
      </c>
      <c r="E604" s="23"/>
      <c r="F604" s="23"/>
      <c r="G604" s="24"/>
    </row>
    <row r="605" spans="1:7" ht="30" customHeight="1" x14ac:dyDescent="0.3">
      <c r="A605" s="3"/>
      <c r="B605" s="16" t="s">
        <v>13</v>
      </c>
      <c r="C605" s="5">
        <v>15</v>
      </c>
      <c r="E605" s="23"/>
      <c r="F605" s="23"/>
      <c r="G605" s="24"/>
    </row>
    <row r="606" spans="1:7" ht="30" customHeight="1" x14ac:dyDescent="0.3">
      <c r="A606" s="3"/>
      <c r="B606" s="4" t="s">
        <v>18</v>
      </c>
      <c r="C606" s="5">
        <v>14</v>
      </c>
      <c r="E606" s="23"/>
      <c r="F606" s="23"/>
      <c r="G606" s="24"/>
    </row>
    <row r="607" spans="1:7" ht="30" customHeight="1" x14ac:dyDescent="0.3">
      <c r="A607" s="3"/>
      <c r="B607" s="4" t="s">
        <v>8</v>
      </c>
      <c r="C607" s="5">
        <v>3</v>
      </c>
      <c r="E607" s="23"/>
      <c r="F607" s="23"/>
      <c r="G607" s="24"/>
    </row>
    <row r="608" spans="1:7" ht="30" customHeight="1" x14ac:dyDescent="0.3">
      <c r="A608" s="3"/>
      <c r="B608" s="4" t="s">
        <v>17</v>
      </c>
      <c r="C608" s="5">
        <v>155</v>
      </c>
      <c r="E608" s="23"/>
      <c r="F608" s="23"/>
      <c r="G608" s="24"/>
    </row>
    <row r="609" spans="1:7" ht="30" customHeight="1" x14ac:dyDescent="0.3">
      <c r="A609" s="3"/>
      <c r="B609" s="4" t="s">
        <v>129</v>
      </c>
      <c r="C609" s="5">
        <v>27</v>
      </c>
      <c r="E609" s="23"/>
      <c r="F609" s="23"/>
      <c r="G609" s="24"/>
    </row>
    <row r="610" spans="1:7" ht="30" customHeight="1" x14ac:dyDescent="0.3">
      <c r="A610" s="3"/>
      <c r="B610" s="4" t="s">
        <v>19</v>
      </c>
      <c r="C610" s="5">
        <v>20</v>
      </c>
      <c r="E610" s="23"/>
      <c r="F610" s="23"/>
      <c r="G610" s="24"/>
    </row>
    <row r="611" spans="1:7" ht="30" customHeight="1" x14ac:dyDescent="0.3">
      <c r="A611" s="3"/>
      <c r="B611" s="4" t="s">
        <v>5</v>
      </c>
      <c r="C611" s="5">
        <v>116</v>
      </c>
      <c r="E611" s="23"/>
      <c r="F611" s="23"/>
      <c r="G611" s="24"/>
    </row>
    <row r="612" spans="1:7" ht="30" customHeight="1" x14ac:dyDescent="0.3">
      <c r="A612" s="3"/>
      <c r="B612" s="42" t="s">
        <v>22</v>
      </c>
      <c r="C612" s="28">
        <v>4</v>
      </c>
      <c r="E612" s="23"/>
      <c r="F612" s="23"/>
      <c r="G612" s="24"/>
    </row>
    <row r="613" spans="1:7" ht="30" customHeight="1" x14ac:dyDescent="0.3">
      <c r="A613" s="3"/>
      <c r="B613" s="4" t="s">
        <v>2</v>
      </c>
      <c r="C613" s="5">
        <v>76</v>
      </c>
      <c r="E613" s="23"/>
      <c r="F613" s="23"/>
      <c r="G613" s="24"/>
    </row>
    <row r="614" spans="1:7" ht="30" customHeight="1" x14ac:dyDescent="0.3">
      <c r="A614" s="3"/>
      <c r="B614" s="4" t="s">
        <v>16</v>
      </c>
      <c r="C614" s="5">
        <v>29</v>
      </c>
      <c r="E614" s="23"/>
      <c r="F614" s="23"/>
      <c r="G614" s="24"/>
    </row>
    <row r="615" spans="1:7" ht="30" customHeight="1" x14ac:dyDescent="0.3">
      <c r="A615" s="3"/>
      <c r="B615" s="47" t="s">
        <v>15</v>
      </c>
      <c r="C615" s="5">
        <v>7</v>
      </c>
      <c r="E615" s="23"/>
      <c r="F615" s="23"/>
      <c r="G615" s="24"/>
    </row>
    <row r="616" spans="1:7" ht="30" customHeight="1" x14ac:dyDescent="0.3">
      <c r="A616" s="3" t="s">
        <v>1</v>
      </c>
      <c r="B616" s="34" t="s">
        <v>110</v>
      </c>
      <c r="C616" s="35">
        <f>SUM(C603:C615)</f>
        <v>520</v>
      </c>
      <c r="E616" s="23"/>
      <c r="F616" s="23"/>
      <c r="G616" s="24"/>
    </row>
    <row r="617" spans="1:7" ht="30" customHeight="1" x14ac:dyDescent="0.3">
      <c r="A617" s="3" t="s">
        <v>67</v>
      </c>
      <c r="B617" s="4" t="s">
        <v>3</v>
      </c>
      <c r="C617" s="5">
        <v>18</v>
      </c>
      <c r="E617" s="23"/>
      <c r="F617" s="23"/>
      <c r="G617" s="24"/>
    </row>
    <row r="618" spans="1:7" ht="30" customHeight="1" x14ac:dyDescent="0.3">
      <c r="A618" s="3"/>
      <c r="B618" s="4" t="s">
        <v>13</v>
      </c>
      <c r="C618" s="5">
        <v>4</v>
      </c>
      <c r="E618" s="23"/>
      <c r="F618" s="23"/>
      <c r="G618" s="24"/>
    </row>
    <row r="619" spans="1:7" ht="30" customHeight="1" x14ac:dyDescent="0.3">
      <c r="A619" s="3"/>
      <c r="B619" s="4" t="s">
        <v>18</v>
      </c>
      <c r="C619" s="5">
        <v>2</v>
      </c>
      <c r="E619" s="23"/>
      <c r="F619" s="23"/>
      <c r="G619" s="24"/>
    </row>
    <row r="620" spans="1:7" ht="30" customHeight="1" x14ac:dyDescent="0.3">
      <c r="A620" s="3"/>
      <c r="B620" s="4" t="s">
        <v>127</v>
      </c>
      <c r="C620" s="5">
        <v>2</v>
      </c>
      <c r="E620" s="23"/>
      <c r="F620" s="23"/>
      <c r="G620" s="24"/>
    </row>
    <row r="621" spans="1:7" ht="30" customHeight="1" x14ac:dyDescent="0.3">
      <c r="A621" s="3"/>
      <c r="B621" s="4" t="s">
        <v>128</v>
      </c>
      <c r="C621" s="5">
        <v>4</v>
      </c>
      <c r="E621" s="23"/>
      <c r="F621" s="23"/>
      <c r="G621" s="24"/>
    </row>
    <row r="622" spans="1:7" ht="30" customHeight="1" x14ac:dyDescent="0.3">
      <c r="A622" s="3"/>
      <c r="B622" s="4" t="s">
        <v>123</v>
      </c>
      <c r="C622" s="5">
        <v>70</v>
      </c>
      <c r="E622" s="23"/>
      <c r="F622" s="23"/>
      <c r="G622" s="24"/>
    </row>
    <row r="623" spans="1:7" ht="30" customHeight="1" x14ac:dyDescent="0.3">
      <c r="A623" s="3"/>
      <c r="B623" s="4" t="s">
        <v>12</v>
      </c>
      <c r="C623" s="5">
        <v>1</v>
      </c>
      <c r="E623" s="23"/>
      <c r="F623" s="23"/>
      <c r="G623" s="24"/>
    </row>
    <row r="624" spans="1:7" ht="30" customHeight="1" x14ac:dyDescent="0.3">
      <c r="A624" s="3" t="s">
        <v>1</v>
      </c>
      <c r="B624" s="34" t="s">
        <v>112</v>
      </c>
      <c r="C624" s="35">
        <f>SUM(C617:C623)</f>
        <v>101</v>
      </c>
      <c r="E624" s="23"/>
      <c r="F624" s="23"/>
      <c r="G624" s="24"/>
    </row>
    <row r="625" spans="1:7" ht="30" customHeight="1" x14ac:dyDescent="0.3">
      <c r="A625" s="3" t="s">
        <v>66</v>
      </c>
      <c r="B625" s="4" t="s">
        <v>13</v>
      </c>
      <c r="C625" s="5">
        <v>11</v>
      </c>
      <c r="E625" s="23"/>
      <c r="F625" s="23"/>
      <c r="G625" s="24"/>
    </row>
    <row r="626" spans="1:7" ht="30" customHeight="1" x14ac:dyDescent="0.3">
      <c r="A626" s="3"/>
      <c r="B626" s="4" t="s">
        <v>127</v>
      </c>
      <c r="C626" s="5">
        <v>5</v>
      </c>
      <c r="E626" s="23"/>
      <c r="F626" s="23"/>
      <c r="G626" s="24"/>
    </row>
    <row r="627" spans="1:7" ht="30" customHeight="1" x14ac:dyDescent="0.3">
      <c r="A627" s="3"/>
      <c r="B627" s="4" t="s">
        <v>8</v>
      </c>
      <c r="C627" s="5">
        <v>3</v>
      </c>
      <c r="E627" s="23"/>
      <c r="F627" s="23"/>
      <c r="G627" s="24"/>
    </row>
    <row r="628" spans="1:7" ht="30" customHeight="1" x14ac:dyDescent="0.3">
      <c r="A628" s="3"/>
      <c r="B628" s="4" t="s">
        <v>26</v>
      </c>
      <c r="C628" s="5">
        <v>10</v>
      </c>
      <c r="E628" s="23"/>
      <c r="F628" s="23"/>
      <c r="G628" s="24"/>
    </row>
    <row r="629" spans="1:7" ht="30" customHeight="1" x14ac:dyDescent="0.3">
      <c r="A629" s="3"/>
      <c r="B629" s="4" t="s">
        <v>129</v>
      </c>
      <c r="C629" s="5">
        <v>1</v>
      </c>
      <c r="E629" s="23"/>
      <c r="F629" s="23"/>
      <c r="G629" s="24"/>
    </row>
    <row r="630" spans="1:7" ht="30" customHeight="1" x14ac:dyDescent="0.3">
      <c r="A630" s="3"/>
      <c r="B630" s="4" t="s">
        <v>16</v>
      </c>
      <c r="C630" s="5">
        <v>10</v>
      </c>
      <c r="E630" s="23"/>
      <c r="F630" s="23"/>
      <c r="G630" s="24"/>
    </row>
    <row r="631" spans="1:7" ht="30" customHeight="1" x14ac:dyDescent="0.3">
      <c r="A631" s="3" t="s">
        <v>1</v>
      </c>
      <c r="B631" s="34" t="s">
        <v>20</v>
      </c>
      <c r="C631" s="35">
        <f>SUM(C625:C630)</f>
        <v>40</v>
      </c>
      <c r="E631" s="23"/>
      <c r="F631" s="23"/>
      <c r="G631" s="24"/>
    </row>
    <row r="632" spans="1:7" ht="35.25" customHeight="1" x14ac:dyDescent="0.3">
      <c r="A632" s="40" t="s">
        <v>65</v>
      </c>
      <c r="B632" s="4" t="s">
        <v>139</v>
      </c>
      <c r="C632" s="5">
        <v>320</v>
      </c>
      <c r="E632" s="23"/>
      <c r="F632" s="23"/>
      <c r="G632" s="24"/>
    </row>
    <row r="633" spans="1:7" ht="35.25" customHeight="1" x14ac:dyDescent="0.3">
      <c r="A633" s="40"/>
      <c r="B633" s="4" t="s">
        <v>3</v>
      </c>
      <c r="C633" s="5">
        <v>75</v>
      </c>
      <c r="E633" s="23"/>
      <c r="F633" s="23"/>
      <c r="G633" s="24"/>
    </row>
    <row r="634" spans="1:7" ht="35.25" customHeight="1" x14ac:dyDescent="0.3">
      <c r="A634" s="40"/>
      <c r="B634" s="4" t="s">
        <v>18</v>
      </c>
      <c r="C634" s="5">
        <v>13</v>
      </c>
      <c r="E634" s="23"/>
      <c r="F634" s="23"/>
      <c r="G634" s="24"/>
    </row>
    <row r="635" spans="1:7" ht="30" customHeight="1" x14ac:dyDescent="0.3">
      <c r="A635" s="40"/>
      <c r="B635" s="4" t="s">
        <v>9</v>
      </c>
      <c r="C635" s="5">
        <v>11</v>
      </c>
      <c r="E635" s="23"/>
      <c r="F635" s="23"/>
      <c r="G635" s="24"/>
    </row>
    <row r="636" spans="1:7" ht="30" customHeight="1" x14ac:dyDescent="0.3">
      <c r="A636" s="40"/>
      <c r="B636" s="4" t="s">
        <v>8</v>
      </c>
      <c r="C636" s="5">
        <v>4</v>
      </c>
      <c r="E636" s="23"/>
      <c r="F636" s="23"/>
      <c r="G636" s="24"/>
    </row>
    <row r="637" spans="1:7" ht="30" customHeight="1" x14ac:dyDescent="0.3">
      <c r="A637" s="40"/>
      <c r="B637" s="42" t="s">
        <v>38</v>
      </c>
      <c r="C637" s="25">
        <v>3</v>
      </c>
      <c r="E637" s="23"/>
      <c r="F637" s="23"/>
      <c r="G637" s="24"/>
    </row>
    <row r="638" spans="1:7" ht="30" customHeight="1" x14ac:dyDescent="0.3">
      <c r="A638" s="40"/>
      <c r="B638" s="42" t="s">
        <v>140</v>
      </c>
      <c r="C638" s="25">
        <v>3</v>
      </c>
      <c r="E638" s="23"/>
      <c r="F638" s="23"/>
      <c r="G638" s="24"/>
    </row>
    <row r="639" spans="1:7" ht="30" customHeight="1" x14ac:dyDescent="0.3">
      <c r="A639" s="40"/>
      <c r="B639" s="42" t="s">
        <v>122</v>
      </c>
      <c r="C639" s="25">
        <v>1</v>
      </c>
      <c r="E639" s="23"/>
      <c r="F639" s="23"/>
      <c r="G639" s="24"/>
    </row>
    <row r="640" spans="1:7" ht="30" customHeight="1" x14ac:dyDescent="0.3">
      <c r="A640" s="40"/>
      <c r="B640" s="4" t="s">
        <v>17</v>
      </c>
      <c r="C640" s="25">
        <v>3</v>
      </c>
      <c r="E640" s="23"/>
      <c r="F640" s="23"/>
      <c r="G640" s="24"/>
    </row>
    <row r="641" spans="1:7" ht="30" customHeight="1" x14ac:dyDescent="0.3">
      <c r="A641" s="4"/>
      <c r="B641" s="4" t="s">
        <v>26</v>
      </c>
      <c r="C641" s="5">
        <v>227</v>
      </c>
      <c r="E641" s="23"/>
      <c r="F641" s="23"/>
      <c r="G641" s="24"/>
    </row>
    <row r="642" spans="1:7" ht="30" customHeight="1" x14ac:dyDescent="0.3">
      <c r="A642" s="18"/>
      <c r="B642" s="4" t="s">
        <v>7</v>
      </c>
      <c r="C642" s="5">
        <v>1</v>
      </c>
      <c r="E642" s="23"/>
      <c r="F642" s="23"/>
      <c r="G642" s="24"/>
    </row>
    <row r="643" spans="1:7" ht="30" customHeight="1" x14ac:dyDescent="0.3">
      <c r="A643" s="18"/>
      <c r="B643" s="42" t="s">
        <v>19</v>
      </c>
      <c r="C643" s="25">
        <v>40</v>
      </c>
      <c r="E643" s="23"/>
      <c r="F643" s="23"/>
      <c r="G643" s="24"/>
    </row>
    <row r="644" spans="1:7" ht="30" customHeight="1" x14ac:dyDescent="0.3">
      <c r="A644" s="18"/>
      <c r="B644" s="42" t="s">
        <v>133</v>
      </c>
      <c r="C644" s="25">
        <v>11</v>
      </c>
      <c r="E644" s="23"/>
      <c r="F644" s="23"/>
      <c r="G644" s="24"/>
    </row>
    <row r="645" spans="1:7" ht="30" customHeight="1" x14ac:dyDescent="0.3">
      <c r="A645" s="18"/>
      <c r="B645" s="4" t="s">
        <v>44</v>
      </c>
      <c r="C645" s="25">
        <v>11</v>
      </c>
      <c r="E645" s="23"/>
      <c r="F645" s="23"/>
      <c r="G645" s="24"/>
    </row>
    <row r="646" spans="1:7" ht="30" customHeight="1" x14ac:dyDescent="0.3">
      <c r="A646" s="18"/>
      <c r="B646" s="4" t="s">
        <v>5</v>
      </c>
      <c r="C646" s="5">
        <v>16</v>
      </c>
      <c r="E646" s="23"/>
      <c r="F646" s="23"/>
      <c r="G646" s="24"/>
    </row>
    <row r="647" spans="1:7" ht="30" customHeight="1" x14ac:dyDescent="0.3">
      <c r="A647" s="18"/>
      <c r="B647" s="4" t="s">
        <v>132</v>
      </c>
      <c r="C647" s="5">
        <v>1</v>
      </c>
      <c r="E647" s="23"/>
      <c r="F647" s="23"/>
      <c r="G647" s="24"/>
    </row>
    <row r="648" spans="1:7" ht="30" customHeight="1" x14ac:dyDescent="0.3">
      <c r="A648" s="18"/>
      <c r="B648" s="4" t="s">
        <v>128</v>
      </c>
      <c r="C648" s="5">
        <v>1</v>
      </c>
      <c r="E648" s="23"/>
      <c r="F648" s="23"/>
      <c r="G648" s="24"/>
    </row>
    <row r="649" spans="1:7" ht="30" customHeight="1" x14ac:dyDescent="0.3">
      <c r="A649" s="18"/>
      <c r="B649" s="4" t="s">
        <v>123</v>
      </c>
      <c r="C649" s="5">
        <v>3</v>
      </c>
      <c r="E649" s="23"/>
      <c r="F649" s="23"/>
      <c r="G649" s="24"/>
    </row>
    <row r="650" spans="1:7" ht="30" customHeight="1" x14ac:dyDescent="0.3">
      <c r="A650" s="18"/>
      <c r="B650" s="4" t="s">
        <v>15</v>
      </c>
      <c r="C650" s="25">
        <v>3</v>
      </c>
      <c r="E650" s="23"/>
      <c r="F650" s="23"/>
      <c r="G650" s="24"/>
    </row>
    <row r="651" spans="1:7" ht="30" customHeight="1" x14ac:dyDescent="0.3">
      <c r="A651" s="3" t="s">
        <v>1</v>
      </c>
      <c r="B651" s="34" t="s">
        <v>154</v>
      </c>
      <c r="C651" s="35">
        <f>SUM(C632:C650)</f>
        <v>747</v>
      </c>
      <c r="E651" s="23"/>
      <c r="F651" s="23"/>
      <c r="G651" s="24"/>
    </row>
    <row r="652" spans="1:7" ht="30" customHeight="1" x14ac:dyDescent="0.3">
      <c r="A652" s="3" t="s">
        <v>53</v>
      </c>
      <c r="B652" s="4" t="s">
        <v>3</v>
      </c>
      <c r="C652" s="5">
        <v>28</v>
      </c>
      <c r="E652" s="23"/>
      <c r="F652" s="23"/>
      <c r="G652" s="24"/>
    </row>
    <row r="653" spans="1:7" ht="30" customHeight="1" x14ac:dyDescent="0.3">
      <c r="A653" s="3"/>
      <c r="B653" s="4" t="s">
        <v>13</v>
      </c>
      <c r="C653" s="5">
        <v>1</v>
      </c>
      <c r="E653" s="23"/>
      <c r="F653" s="23"/>
      <c r="G653" s="24"/>
    </row>
    <row r="654" spans="1:7" ht="30" customHeight="1" x14ac:dyDescent="0.3">
      <c r="A654" s="3"/>
      <c r="B654" s="4" t="s">
        <v>18</v>
      </c>
      <c r="C654" s="5">
        <v>3</v>
      </c>
      <c r="E654" s="23"/>
      <c r="F654" s="23"/>
      <c r="G654" s="24"/>
    </row>
    <row r="655" spans="1:7" ht="30" customHeight="1" x14ac:dyDescent="0.3">
      <c r="A655" s="3"/>
      <c r="B655" s="4" t="s">
        <v>127</v>
      </c>
      <c r="C655" s="5">
        <v>1</v>
      </c>
      <c r="E655" s="23"/>
      <c r="F655" s="23"/>
      <c r="G655" s="24"/>
    </row>
    <row r="656" spans="1:7" ht="30" customHeight="1" x14ac:dyDescent="0.3">
      <c r="A656" s="3"/>
      <c r="B656" s="4" t="s">
        <v>8</v>
      </c>
      <c r="C656" s="5">
        <v>2</v>
      </c>
      <c r="E656" s="23"/>
      <c r="F656" s="23"/>
      <c r="G656" s="24"/>
    </row>
    <row r="657" spans="1:7" ht="30" customHeight="1" x14ac:dyDescent="0.3">
      <c r="A657" s="3"/>
      <c r="B657" s="4" t="s">
        <v>26</v>
      </c>
      <c r="C657" s="5">
        <v>20</v>
      </c>
      <c r="E657" s="23"/>
      <c r="F657" s="23"/>
      <c r="G657" s="24"/>
    </row>
    <row r="658" spans="1:7" ht="30" customHeight="1" x14ac:dyDescent="0.3">
      <c r="A658" s="3"/>
      <c r="B658" s="4" t="s">
        <v>19</v>
      </c>
      <c r="C658" s="5">
        <v>2</v>
      </c>
      <c r="E658" s="23"/>
      <c r="F658" s="23"/>
      <c r="G658" s="24"/>
    </row>
    <row r="659" spans="1:7" ht="30" customHeight="1" x14ac:dyDescent="0.3">
      <c r="A659" s="3"/>
      <c r="B659" s="4" t="s">
        <v>124</v>
      </c>
      <c r="C659" s="5">
        <v>1</v>
      </c>
      <c r="E659" s="23"/>
      <c r="F659" s="23"/>
      <c r="G659" s="24"/>
    </row>
    <row r="660" spans="1:7" ht="30" customHeight="1" x14ac:dyDescent="0.3">
      <c r="A660" s="3"/>
      <c r="B660" s="4" t="s">
        <v>123</v>
      </c>
      <c r="C660" s="5">
        <v>1</v>
      </c>
      <c r="E660" s="23"/>
      <c r="F660" s="23"/>
      <c r="G660" s="24"/>
    </row>
    <row r="661" spans="1:7" ht="30" customHeight="1" x14ac:dyDescent="0.3">
      <c r="A661" s="3"/>
      <c r="B661" s="4" t="s">
        <v>2</v>
      </c>
      <c r="C661" s="5">
        <v>5</v>
      </c>
      <c r="E661" s="23"/>
      <c r="F661" s="23"/>
      <c r="G661" s="24"/>
    </row>
    <row r="662" spans="1:7" ht="30" customHeight="1" x14ac:dyDescent="0.3">
      <c r="A662" s="3" t="s">
        <v>1</v>
      </c>
      <c r="B662" s="34" t="s">
        <v>135</v>
      </c>
      <c r="C662" s="35">
        <f>SUM(C652:C661)</f>
        <v>64</v>
      </c>
      <c r="E662" s="23"/>
      <c r="F662" s="23"/>
      <c r="G662" s="24"/>
    </row>
    <row r="663" spans="1:7" ht="30" customHeight="1" x14ac:dyDescent="0.3">
      <c r="A663" s="3" t="s">
        <v>114</v>
      </c>
      <c r="B663" s="3"/>
      <c r="C663" s="6"/>
      <c r="E663" s="23"/>
      <c r="F663" s="23"/>
      <c r="G663" s="24"/>
    </row>
    <row r="664" spans="1:7" ht="30" customHeight="1" x14ac:dyDescent="0.3">
      <c r="A664" s="3" t="s">
        <v>1</v>
      </c>
      <c r="B664" s="34" t="s">
        <v>125</v>
      </c>
      <c r="C664" s="35" t="s">
        <v>126</v>
      </c>
      <c r="E664" s="23"/>
      <c r="F664" s="23"/>
      <c r="G664" s="24"/>
    </row>
    <row r="665" spans="1:7" ht="30" customHeight="1" x14ac:dyDescent="0.3">
      <c r="A665" s="3" t="s">
        <v>64</v>
      </c>
      <c r="B665" s="4" t="s">
        <v>13</v>
      </c>
      <c r="C665" s="5">
        <v>24</v>
      </c>
      <c r="E665" s="23"/>
      <c r="F665" s="23"/>
      <c r="G665" s="24"/>
    </row>
    <row r="666" spans="1:7" ht="30" customHeight="1" x14ac:dyDescent="0.3">
      <c r="A666" s="3"/>
      <c r="B666" s="4" t="s">
        <v>136</v>
      </c>
      <c r="C666" s="5">
        <v>1</v>
      </c>
      <c r="E666" s="23"/>
      <c r="F666" s="23"/>
      <c r="G666" s="24"/>
    </row>
    <row r="667" spans="1:7" ht="30" customHeight="1" x14ac:dyDescent="0.3">
      <c r="A667" s="3"/>
      <c r="B667" s="4" t="s">
        <v>8</v>
      </c>
      <c r="C667" s="5">
        <v>4</v>
      </c>
      <c r="E667" s="23"/>
      <c r="F667" s="23"/>
      <c r="G667" s="24"/>
    </row>
    <row r="668" spans="1:7" ht="30" customHeight="1" x14ac:dyDescent="0.3">
      <c r="A668" s="3"/>
      <c r="B668" s="4" t="s">
        <v>26</v>
      </c>
      <c r="C668" s="5">
        <v>1958</v>
      </c>
      <c r="E668" s="23"/>
      <c r="F668" s="23"/>
      <c r="G668" s="24"/>
    </row>
    <row r="669" spans="1:7" ht="30" customHeight="1" x14ac:dyDescent="0.3">
      <c r="A669" s="3"/>
      <c r="B669" s="4" t="s">
        <v>129</v>
      </c>
      <c r="C669" s="5">
        <v>11</v>
      </c>
    </row>
    <row r="670" spans="1:7" ht="30" customHeight="1" x14ac:dyDescent="0.3">
      <c r="A670" s="3"/>
      <c r="B670" s="4" t="s">
        <v>41</v>
      </c>
      <c r="C670" s="5">
        <v>3</v>
      </c>
    </row>
    <row r="671" spans="1:7" ht="30" customHeight="1" x14ac:dyDescent="0.3">
      <c r="A671" s="3"/>
      <c r="B671" s="4" t="s">
        <v>5</v>
      </c>
      <c r="C671" s="5">
        <v>13</v>
      </c>
    </row>
    <row r="672" spans="1:7" ht="30" customHeight="1" x14ac:dyDescent="0.3">
      <c r="A672" s="3"/>
      <c r="B672" s="4" t="s">
        <v>2</v>
      </c>
      <c r="C672" s="5">
        <v>86</v>
      </c>
    </row>
    <row r="673" spans="1:4" ht="30" customHeight="1" x14ac:dyDescent="0.3">
      <c r="A673" s="3"/>
      <c r="B673" s="4" t="s">
        <v>16</v>
      </c>
      <c r="C673" s="5">
        <v>2</v>
      </c>
    </row>
    <row r="674" spans="1:4" ht="30" customHeight="1" x14ac:dyDescent="0.3">
      <c r="A674" s="3" t="s">
        <v>1</v>
      </c>
      <c r="B674" s="34" t="s">
        <v>31</v>
      </c>
      <c r="C674" s="35">
        <f>SUM(C665:C673)</f>
        <v>2102</v>
      </c>
    </row>
    <row r="675" spans="1:4" ht="30" customHeight="1" x14ac:dyDescent="0.3">
      <c r="A675" s="3" t="s">
        <v>63</v>
      </c>
      <c r="B675" s="4" t="s">
        <v>3</v>
      </c>
      <c r="C675" s="5">
        <v>3</v>
      </c>
    </row>
    <row r="676" spans="1:4" ht="30" customHeight="1" x14ac:dyDescent="0.3">
      <c r="A676" s="3"/>
      <c r="B676" s="4" t="s">
        <v>13</v>
      </c>
      <c r="C676" s="5">
        <v>1</v>
      </c>
    </row>
    <row r="677" spans="1:4" ht="30" customHeight="1" x14ac:dyDescent="0.3">
      <c r="A677" s="3"/>
      <c r="B677" s="4" t="s">
        <v>127</v>
      </c>
      <c r="C677" s="5">
        <v>4</v>
      </c>
    </row>
    <row r="678" spans="1:4" ht="30" customHeight="1" x14ac:dyDescent="0.3">
      <c r="A678" s="3"/>
      <c r="B678" s="4" t="s">
        <v>26</v>
      </c>
      <c r="C678" s="5">
        <v>12</v>
      </c>
    </row>
    <row r="679" spans="1:4" ht="30" customHeight="1" x14ac:dyDescent="0.3">
      <c r="A679" s="3"/>
      <c r="B679" s="4" t="s">
        <v>21</v>
      </c>
      <c r="C679" s="5">
        <v>1</v>
      </c>
    </row>
    <row r="680" spans="1:4" ht="30" customHeight="1" x14ac:dyDescent="0.3">
      <c r="A680" s="3"/>
      <c r="B680" s="4" t="s">
        <v>8</v>
      </c>
      <c r="C680" s="5">
        <v>2</v>
      </c>
    </row>
    <row r="681" spans="1:4" ht="30" customHeight="1" x14ac:dyDescent="0.3">
      <c r="A681" s="3"/>
      <c r="B681" s="4" t="s">
        <v>2</v>
      </c>
      <c r="C681" s="5">
        <v>36</v>
      </c>
      <c r="D681" s="31"/>
    </row>
    <row r="682" spans="1:4" ht="30" customHeight="1" x14ac:dyDescent="0.3">
      <c r="A682" s="3"/>
      <c r="B682" s="4" t="s">
        <v>22</v>
      </c>
      <c r="C682" s="5">
        <v>1</v>
      </c>
      <c r="D682" s="31"/>
    </row>
    <row r="683" spans="1:4" ht="30" customHeight="1" x14ac:dyDescent="0.3">
      <c r="A683" s="3" t="s">
        <v>1</v>
      </c>
      <c r="B683" s="34" t="s">
        <v>14</v>
      </c>
      <c r="C683" s="35">
        <f>SUM(C675:C682)</f>
        <v>60</v>
      </c>
    </row>
    <row r="684" spans="1:4" ht="42.75" customHeight="1" x14ac:dyDescent="0.3">
      <c r="A684" s="7" t="s">
        <v>118</v>
      </c>
      <c r="B684" s="7" t="s">
        <v>158</v>
      </c>
      <c r="C684" s="8" t="s">
        <v>159</v>
      </c>
    </row>
    <row r="685" spans="1:4" ht="20.100000000000001" customHeight="1" x14ac:dyDescent="0.3">
      <c r="A685" s="9"/>
      <c r="B685" s="10"/>
      <c r="C685" s="11"/>
    </row>
    <row r="686" spans="1:4" ht="20.100000000000001" customHeight="1" x14ac:dyDescent="0.3">
      <c r="A686" s="9"/>
      <c r="B686" s="10"/>
      <c r="C686" s="11"/>
      <c r="D686" s="31"/>
    </row>
    <row r="687" spans="1:4" ht="20.100000000000001" customHeight="1" x14ac:dyDescent="0.3">
      <c r="A687" s="9"/>
      <c r="B687" s="10"/>
      <c r="C687" s="11"/>
      <c r="D687" s="31"/>
    </row>
    <row r="688" spans="1:4" ht="20.100000000000001" customHeight="1" x14ac:dyDescent="0.3">
      <c r="A688" s="9"/>
      <c r="B688" s="10"/>
      <c r="C688" s="11"/>
      <c r="D688" s="31"/>
    </row>
    <row r="689" spans="1:4" ht="20.100000000000001" customHeight="1" x14ac:dyDescent="0.3">
      <c r="A689" s="9"/>
      <c r="B689" s="10"/>
      <c r="C689" s="11"/>
      <c r="D689" s="31"/>
    </row>
    <row r="690" spans="1:4" ht="20.100000000000001" customHeight="1" x14ac:dyDescent="0.3">
      <c r="A690" s="9"/>
      <c r="B690" s="10"/>
      <c r="C690" s="11"/>
      <c r="D690" s="31"/>
    </row>
    <row r="691" spans="1:4" ht="20.100000000000001" customHeight="1" x14ac:dyDescent="0.3">
      <c r="A691" s="9"/>
      <c r="B691" s="9"/>
      <c r="C691" s="12"/>
      <c r="D691" s="31"/>
    </row>
    <row r="692" spans="1:4" ht="20.100000000000001" customHeight="1" x14ac:dyDescent="0.3">
      <c r="A692" s="9"/>
      <c r="B692" s="10"/>
      <c r="C692" s="11"/>
      <c r="D692" s="31"/>
    </row>
    <row r="693" spans="1:4" ht="20.100000000000001" customHeight="1" x14ac:dyDescent="0.3">
      <c r="A693" s="9"/>
      <c r="B693" s="10"/>
      <c r="C693" s="11"/>
      <c r="D693" s="31"/>
    </row>
    <row r="694" spans="1:4" ht="20.100000000000001" customHeight="1" x14ac:dyDescent="0.3">
      <c r="A694" s="9"/>
      <c r="B694" s="10"/>
      <c r="C694" s="11"/>
      <c r="D694" s="31"/>
    </row>
    <row r="695" spans="1:4" ht="20.100000000000001" customHeight="1" x14ac:dyDescent="0.3">
      <c r="A695" s="9"/>
      <c r="B695" s="10"/>
      <c r="C695" s="11"/>
      <c r="D695" s="31"/>
    </row>
    <row r="696" spans="1:4" ht="20.100000000000001" customHeight="1" x14ac:dyDescent="0.3">
      <c r="A696" s="9"/>
      <c r="B696" s="10"/>
      <c r="C696" s="11"/>
      <c r="D696" s="31"/>
    </row>
    <row r="697" spans="1:4" ht="20.100000000000001" customHeight="1" x14ac:dyDescent="0.3">
      <c r="A697" s="9"/>
      <c r="B697" s="9"/>
      <c r="C697" s="13"/>
      <c r="D697" s="31"/>
    </row>
    <row r="698" spans="1:4" ht="20.100000000000001" customHeight="1" x14ac:dyDescent="0.3">
      <c r="A698" s="9"/>
      <c r="B698" s="10"/>
      <c r="C698" s="11"/>
      <c r="D698" s="31"/>
    </row>
    <row r="699" spans="1:4" ht="20.100000000000001" customHeight="1" x14ac:dyDescent="0.3">
      <c r="A699" s="9"/>
      <c r="B699" s="9"/>
      <c r="C699" s="13"/>
      <c r="D699" s="31"/>
    </row>
    <row r="700" spans="1:4" ht="20.100000000000001" customHeight="1" x14ac:dyDescent="0.3">
      <c r="A700" s="9"/>
      <c r="B700" s="10"/>
      <c r="C700" s="11"/>
      <c r="D700" s="31"/>
    </row>
    <row r="701" spans="1:4" ht="20.100000000000001" customHeight="1" x14ac:dyDescent="0.3">
      <c r="A701" s="9"/>
      <c r="B701" s="10"/>
      <c r="C701" s="11"/>
      <c r="D701" s="31"/>
    </row>
    <row r="702" spans="1:4" ht="20.100000000000001" customHeight="1" x14ac:dyDescent="0.3">
      <c r="A702" s="9"/>
      <c r="B702" s="10"/>
      <c r="C702" s="11"/>
      <c r="D702" s="31"/>
    </row>
    <row r="703" spans="1:4" ht="20.100000000000001" customHeight="1" x14ac:dyDescent="0.3">
      <c r="A703" s="9"/>
      <c r="B703" s="10"/>
      <c r="C703" s="11"/>
      <c r="D703" s="31"/>
    </row>
    <row r="704" spans="1:4" ht="20.100000000000001" customHeight="1" x14ac:dyDescent="0.3">
      <c r="A704" s="9"/>
      <c r="B704" s="10"/>
      <c r="C704" s="11"/>
      <c r="D704" s="31"/>
    </row>
    <row r="705" spans="1:4" ht="20.100000000000001" customHeight="1" x14ac:dyDescent="0.3">
      <c r="A705" s="9"/>
      <c r="B705" s="10"/>
      <c r="C705" s="11"/>
      <c r="D705" s="31"/>
    </row>
    <row r="706" spans="1:4" ht="20.100000000000001" customHeight="1" x14ac:dyDescent="0.3">
      <c r="A706" s="9"/>
      <c r="B706" s="9"/>
      <c r="C706" s="13"/>
      <c r="D706" s="31"/>
    </row>
    <row r="707" spans="1:4" ht="20.100000000000001" customHeight="1" x14ac:dyDescent="0.3">
      <c r="A707" s="9"/>
      <c r="B707" s="10"/>
      <c r="C707" s="11"/>
      <c r="D707" s="31"/>
    </row>
    <row r="708" spans="1:4" ht="20.100000000000001" customHeight="1" x14ac:dyDescent="0.3">
      <c r="A708" s="9"/>
      <c r="B708" s="10"/>
      <c r="C708" s="11"/>
      <c r="D708" s="31"/>
    </row>
    <row r="709" spans="1:4" ht="20.100000000000001" customHeight="1" x14ac:dyDescent="0.3">
      <c r="A709" s="9"/>
      <c r="B709" s="10"/>
      <c r="C709" s="11"/>
      <c r="D709" s="31"/>
    </row>
    <row r="710" spans="1:4" ht="20.100000000000001" customHeight="1" x14ac:dyDescent="0.3">
      <c r="A710" s="9"/>
      <c r="B710" s="10"/>
      <c r="C710" s="11"/>
      <c r="D710" s="31"/>
    </row>
    <row r="711" spans="1:4" ht="20.100000000000001" customHeight="1" x14ac:dyDescent="0.3">
      <c r="A711" s="9"/>
      <c r="B711" s="10"/>
      <c r="C711" s="11"/>
      <c r="D711" s="31"/>
    </row>
    <row r="712" spans="1:4" ht="20.100000000000001" customHeight="1" x14ac:dyDescent="0.3">
      <c r="A712" s="9"/>
      <c r="B712" s="10"/>
      <c r="C712" s="11"/>
      <c r="D712" s="31"/>
    </row>
    <row r="713" spans="1:4" ht="20.100000000000001" customHeight="1" x14ac:dyDescent="0.3">
      <c r="A713" s="9"/>
      <c r="B713" s="10"/>
      <c r="C713" s="11"/>
      <c r="D713" s="31"/>
    </row>
    <row r="714" spans="1:4" ht="20.100000000000001" customHeight="1" x14ac:dyDescent="0.3">
      <c r="A714" s="9"/>
      <c r="B714" s="9"/>
      <c r="C714" s="13"/>
      <c r="D714" s="31"/>
    </row>
    <row r="715" spans="1:4" ht="20.100000000000001" customHeight="1" x14ac:dyDescent="0.3">
      <c r="A715" s="9"/>
      <c r="B715" s="10"/>
      <c r="C715" s="11"/>
      <c r="D715" s="31"/>
    </row>
    <row r="716" spans="1:4" ht="20.100000000000001" customHeight="1" x14ac:dyDescent="0.3">
      <c r="A716" s="9"/>
      <c r="B716" s="10"/>
      <c r="C716" s="11"/>
      <c r="D716" s="31"/>
    </row>
    <row r="717" spans="1:4" ht="20.100000000000001" customHeight="1" x14ac:dyDescent="0.3">
      <c r="A717" s="9"/>
      <c r="B717" s="10"/>
      <c r="C717" s="11"/>
      <c r="D717" s="31"/>
    </row>
    <row r="718" spans="1:4" ht="20.100000000000001" customHeight="1" x14ac:dyDescent="0.3">
      <c r="A718" s="9"/>
      <c r="B718" s="10"/>
      <c r="C718" s="11"/>
      <c r="D718" s="31"/>
    </row>
    <row r="719" spans="1:4" ht="20.100000000000001" customHeight="1" x14ac:dyDescent="0.3">
      <c r="A719" s="9"/>
      <c r="B719" s="9"/>
      <c r="C719" s="13"/>
      <c r="D719" s="31"/>
    </row>
    <row r="720" spans="1:4" ht="20.100000000000001" customHeight="1" x14ac:dyDescent="0.3">
      <c r="A720" s="9"/>
      <c r="B720" s="10"/>
      <c r="C720" s="11"/>
      <c r="D720" s="31"/>
    </row>
    <row r="721" spans="1:4" ht="20.100000000000001" customHeight="1" x14ac:dyDescent="0.3">
      <c r="A721" s="9"/>
      <c r="B721" s="10"/>
      <c r="C721" s="11"/>
      <c r="D721" s="31"/>
    </row>
    <row r="722" spans="1:4" ht="20.100000000000001" customHeight="1" x14ac:dyDescent="0.3">
      <c r="A722" s="9"/>
      <c r="B722" s="10"/>
      <c r="C722" s="11"/>
      <c r="D722" s="31"/>
    </row>
    <row r="723" spans="1:4" ht="20.100000000000001" customHeight="1" x14ac:dyDescent="0.3">
      <c r="A723" s="9"/>
      <c r="B723" s="10"/>
      <c r="C723" s="11"/>
      <c r="D723" s="31"/>
    </row>
    <row r="724" spans="1:4" ht="20.100000000000001" customHeight="1" x14ac:dyDescent="0.3">
      <c r="A724" s="9"/>
      <c r="B724" s="10"/>
      <c r="C724" s="11"/>
      <c r="D724" s="31"/>
    </row>
    <row r="725" spans="1:4" ht="20.100000000000001" customHeight="1" x14ac:dyDescent="0.3">
      <c r="A725" s="9"/>
      <c r="B725" s="10"/>
      <c r="C725" s="11"/>
      <c r="D725" s="31"/>
    </row>
    <row r="726" spans="1:4" ht="20.100000000000001" customHeight="1" x14ac:dyDescent="0.3">
      <c r="A726" s="9"/>
      <c r="B726" s="9"/>
      <c r="C726" s="13"/>
      <c r="D726" s="31"/>
    </row>
    <row r="727" spans="1:4" ht="20.100000000000001" customHeight="1" x14ac:dyDescent="0.3">
      <c r="A727" s="9"/>
      <c r="B727" s="10"/>
      <c r="C727" s="11"/>
      <c r="D727" s="31"/>
    </row>
    <row r="728" spans="1:4" ht="20.100000000000001" customHeight="1" x14ac:dyDescent="0.3">
      <c r="A728" s="9"/>
      <c r="B728" s="10"/>
      <c r="C728" s="11"/>
      <c r="D728" s="31"/>
    </row>
    <row r="729" spans="1:4" ht="20.100000000000001" customHeight="1" x14ac:dyDescent="0.3">
      <c r="A729" s="9"/>
      <c r="B729" s="10"/>
      <c r="C729" s="11"/>
      <c r="D729" s="31"/>
    </row>
    <row r="730" spans="1:4" ht="20.100000000000001" customHeight="1" x14ac:dyDescent="0.3">
      <c r="A730" s="9"/>
      <c r="B730" s="10"/>
      <c r="C730" s="11"/>
      <c r="D730" s="31"/>
    </row>
    <row r="731" spans="1:4" ht="20.100000000000001" customHeight="1" x14ac:dyDescent="0.3">
      <c r="A731" s="9"/>
      <c r="B731" s="9"/>
      <c r="C731" s="13"/>
      <c r="D731" s="31"/>
    </row>
    <row r="732" spans="1:4" ht="20.100000000000001" customHeight="1" x14ac:dyDescent="0.3">
      <c r="A732" s="9"/>
      <c r="B732" s="10"/>
      <c r="C732" s="11"/>
      <c r="D732" s="31"/>
    </row>
    <row r="733" spans="1:4" ht="20.100000000000001" customHeight="1" x14ac:dyDescent="0.3">
      <c r="A733" s="9"/>
      <c r="B733" s="10"/>
      <c r="C733" s="11"/>
      <c r="D733" s="31"/>
    </row>
    <row r="734" spans="1:4" ht="20.100000000000001" customHeight="1" x14ac:dyDescent="0.3">
      <c r="A734" s="9"/>
      <c r="B734" s="10"/>
      <c r="C734" s="11"/>
      <c r="D734" s="31"/>
    </row>
    <row r="735" spans="1:4" ht="20.100000000000001" customHeight="1" x14ac:dyDescent="0.3">
      <c r="A735" s="9"/>
      <c r="B735" s="10"/>
      <c r="C735" s="11"/>
      <c r="D735" s="31"/>
    </row>
    <row r="736" spans="1:4" ht="20.100000000000001" customHeight="1" x14ac:dyDescent="0.3">
      <c r="A736" s="9"/>
      <c r="B736" s="10"/>
      <c r="C736" s="11"/>
      <c r="D736" s="31"/>
    </row>
    <row r="737" spans="1:4" ht="20.100000000000001" customHeight="1" x14ac:dyDescent="0.3">
      <c r="A737" s="9"/>
      <c r="B737" s="10"/>
      <c r="C737" s="11"/>
      <c r="D737" s="31"/>
    </row>
    <row r="738" spans="1:4" ht="20.100000000000001" customHeight="1" x14ac:dyDescent="0.3">
      <c r="A738" s="9"/>
      <c r="B738" s="10"/>
      <c r="C738" s="11"/>
      <c r="D738" s="31"/>
    </row>
    <row r="739" spans="1:4" ht="20.100000000000001" customHeight="1" x14ac:dyDescent="0.3">
      <c r="A739" s="9"/>
      <c r="B739" s="10"/>
      <c r="C739" s="11"/>
      <c r="D739" s="31"/>
    </row>
    <row r="740" spans="1:4" ht="20.100000000000001" customHeight="1" x14ac:dyDescent="0.3">
      <c r="A740" s="9"/>
      <c r="B740" s="10"/>
      <c r="C740" s="11"/>
      <c r="D740" s="31"/>
    </row>
    <row r="741" spans="1:4" ht="20.100000000000001" customHeight="1" x14ac:dyDescent="0.3">
      <c r="A741" s="9"/>
      <c r="B741" s="9"/>
      <c r="C741" s="13"/>
      <c r="D741" s="31"/>
    </row>
    <row r="742" spans="1:4" ht="20.100000000000001" customHeight="1" x14ac:dyDescent="0.3">
      <c r="A742" s="9"/>
      <c r="B742" s="10"/>
      <c r="C742" s="11"/>
      <c r="D742" s="31"/>
    </row>
    <row r="743" spans="1:4" ht="20.100000000000001" customHeight="1" x14ac:dyDescent="0.3">
      <c r="A743" s="9"/>
      <c r="B743" s="10"/>
      <c r="C743" s="11"/>
      <c r="D743" s="31"/>
    </row>
    <row r="744" spans="1:4" ht="20.100000000000001" customHeight="1" x14ac:dyDescent="0.3">
      <c r="A744" s="9"/>
      <c r="B744" s="10"/>
      <c r="C744" s="11"/>
      <c r="D744" s="31"/>
    </row>
    <row r="745" spans="1:4" ht="20.100000000000001" customHeight="1" x14ac:dyDescent="0.3">
      <c r="A745" s="9"/>
      <c r="B745" s="10"/>
      <c r="C745" s="11"/>
      <c r="D745" s="31"/>
    </row>
    <row r="746" spans="1:4" ht="20.100000000000001" customHeight="1" x14ac:dyDescent="0.3">
      <c r="A746" s="9"/>
      <c r="B746" s="9"/>
      <c r="C746" s="13"/>
      <c r="D746" s="31"/>
    </row>
    <row r="747" spans="1:4" ht="20.100000000000001" customHeight="1" x14ac:dyDescent="0.3">
      <c r="A747" s="9"/>
      <c r="B747" s="10"/>
      <c r="C747" s="11"/>
      <c r="D747" s="31"/>
    </row>
    <row r="748" spans="1:4" ht="20.100000000000001" customHeight="1" x14ac:dyDescent="0.3">
      <c r="A748" s="9"/>
      <c r="B748" s="10"/>
      <c r="C748" s="11"/>
      <c r="D748" s="31"/>
    </row>
    <row r="749" spans="1:4" ht="20.100000000000001" customHeight="1" x14ac:dyDescent="0.3">
      <c r="A749" s="9"/>
      <c r="B749" s="10"/>
      <c r="C749" s="11"/>
      <c r="D749" s="31"/>
    </row>
    <row r="750" spans="1:4" ht="20.100000000000001" customHeight="1" x14ac:dyDescent="0.3">
      <c r="A750" s="9"/>
      <c r="B750" s="10"/>
      <c r="C750" s="11"/>
      <c r="D750" s="31"/>
    </row>
    <row r="751" spans="1:4" ht="20.100000000000001" customHeight="1" x14ac:dyDescent="0.3">
      <c r="A751" s="9"/>
      <c r="B751" s="10"/>
      <c r="C751" s="11"/>
      <c r="D751" s="31"/>
    </row>
    <row r="752" spans="1:4" ht="20.100000000000001" customHeight="1" x14ac:dyDescent="0.3">
      <c r="A752" s="9"/>
      <c r="B752" s="10"/>
      <c r="C752" s="11"/>
      <c r="D752" s="31"/>
    </row>
    <row r="753" spans="1:4" ht="20.100000000000001" customHeight="1" x14ac:dyDescent="0.3">
      <c r="A753" s="9"/>
      <c r="B753" s="10"/>
      <c r="C753" s="11"/>
      <c r="D753" s="31"/>
    </row>
    <row r="754" spans="1:4" ht="20.100000000000001" customHeight="1" x14ac:dyDescent="0.3">
      <c r="A754" s="9"/>
      <c r="B754" s="10"/>
      <c r="C754" s="11"/>
      <c r="D754" s="31"/>
    </row>
    <row r="755" spans="1:4" ht="20.100000000000001" customHeight="1" x14ac:dyDescent="0.3">
      <c r="A755" s="9"/>
      <c r="B755" s="9"/>
      <c r="C755" s="13"/>
      <c r="D755" s="31"/>
    </row>
    <row r="756" spans="1:4" ht="20.100000000000001" customHeight="1" x14ac:dyDescent="0.3">
      <c r="A756" s="9"/>
      <c r="B756" s="10"/>
      <c r="C756" s="11"/>
      <c r="D756" s="31"/>
    </row>
    <row r="757" spans="1:4" ht="20.100000000000001" customHeight="1" x14ac:dyDescent="0.3">
      <c r="A757" s="9"/>
      <c r="B757" s="10"/>
      <c r="C757" s="11"/>
      <c r="D757" s="31"/>
    </row>
    <row r="758" spans="1:4" ht="20.100000000000001" customHeight="1" x14ac:dyDescent="0.3">
      <c r="A758" s="9"/>
      <c r="B758" s="10"/>
      <c r="C758" s="11"/>
      <c r="D758" s="31"/>
    </row>
    <row r="759" spans="1:4" ht="20.100000000000001" customHeight="1" x14ac:dyDescent="0.3">
      <c r="A759" s="9"/>
      <c r="B759" s="10"/>
      <c r="C759" s="11"/>
      <c r="D759" s="31"/>
    </row>
    <row r="760" spans="1:4" ht="20.100000000000001" customHeight="1" x14ac:dyDescent="0.3">
      <c r="A760" s="9"/>
      <c r="B760" s="10"/>
      <c r="C760" s="11"/>
      <c r="D760" s="31"/>
    </row>
    <row r="761" spans="1:4" ht="20.100000000000001" customHeight="1" x14ac:dyDescent="0.3">
      <c r="A761" s="9"/>
      <c r="B761" s="10"/>
      <c r="C761" s="11"/>
      <c r="D761" s="31"/>
    </row>
    <row r="762" spans="1:4" ht="20.100000000000001" customHeight="1" x14ac:dyDescent="0.3">
      <c r="A762" s="9"/>
      <c r="B762" s="10"/>
      <c r="C762" s="11"/>
      <c r="D762" s="31"/>
    </row>
    <row r="763" spans="1:4" ht="20.100000000000001" customHeight="1" x14ac:dyDescent="0.3">
      <c r="A763" s="9"/>
      <c r="B763" s="10"/>
      <c r="C763" s="11"/>
      <c r="D763" s="31"/>
    </row>
    <row r="764" spans="1:4" ht="20.100000000000001" customHeight="1" x14ac:dyDescent="0.3">
      <c r="A764" s="9"/>
      <c r="B764" s="10"/>
      <c r="C764" s="11"/>
      <c r="D764" s="31"/>
    </row>
    <row r="765" spans="1:4" ht="20.100000000000001" customHeight="1" x14ac:dyDescent="0.3">
      <c r="A765" s="9"/>
      <c r="B765" s="10"/>
      <c r="C765" s="11"/>
      <c r="D765" s="31"/>
    </row>
    <row r="766" spans="1:4" ht="20.100000000000001" customHeight="1" x14ac:dyDescent="0.3">
      <c r="A766" s="9"/>
      <c r="B766" s="10"/>
      <c r="C766" s="11"/>
      <c r="D766" s="31"/>
    </row>
    <row r="767" spans="1:4" ht="20.100000000000001" customHeight="1" x14ac:dyDescent="0.3">
      <c r="A767" s="9"/>
      <c r="B767" s="10"/>
      <c r="C767" s="11"/>
      <c r="D767" s="31"/>
    </row>
    <row r="768" spans="1:4" ht="20.100000000000001" customHeight="1" x14ac:dyDescent="0.3">
      <c r="A768" s="9"/>
      <c r="B768" s="9"/>
      <c r="C768" s="13"/>
      <c r="D768" s="31"/>
    </row>
    <row r="769" spans="1:4" ht="20.100000000000001" customHeight="1" x14ac:dyDescent="0.3">
      <c r="A769" s="9"/>
      <c r="B769" s="10"/>
      <c r="C769" s="11"/>
      <c r="D769" s="31"/>
    </row>
    <row r="770" spans="1:4" ht="20.100000000000001" customHeight="1" x14ac:dyDescent="0.3">
      <c r="A770" s="9"/>
      <c r="B770" s="10"/>
      <c r="C770" s="11"/>
      <c r="D770" s="31"/>
    </row>
    <row r="771" spans="1:4" ht="20.100000000000001" customHeight="1" x14ac:dyDescent="0.3">
      <c r="A771" s="9"/>
      <c r="B771" s="10"/>
      <c r="C771" s="11"/>
      <c r="D771" s="31"/>
    </row>
    <row r="772" spans="1:4" ht="20.100000000000001" customHeight="1" x14ac:dyDescent="0.3">
      <c r="A772" s="9"/>
      <c r="B772" s="9"/>
      <c r="C772" s="13"/>
      <c r="D772" s="31"/>
    </row>
    <row r="773" spans="1:4" ht="20.100000000000001" customHeight="1" x14ac:dyDescent="0.3">
      <c r="A773" s="9"/>
      <c r="B773" s="10"/>
      <c r="C773" s="11"/>
      <c r="D773" s="31"/>
    </row>
    <row r="774" spans="1:4" ht="20.100000000000001" customHeight="1" x14ac:dyDescent="0.3">
      <c r="A774" s="9"/>
      <c r="B774" s="9"/>
      <c r="C774" s="13"/>
      <c r="D774" s="31"/>
    </row>
    <row r="775" spans="1:4" ht="20.100000000000001" customHeight="1" x14ac:dyDescent="0.3">
      <c r="A775" s="9"/>
      <c r="B775" s="10"/>
      <c r="C775" s="11"/>
      <c r="D775" s="31"/>
    </row>
    <row r="776" spans="1:4" ht="20.100000000000001" customHeight="1" x14ac:dyDescent="0.3">
      <c r="A776" s="9"/>
      <c r="B776" s="9"/>
      <c r="C776" s="13"/>
      <c r="D776" s="31"/>
    </row>
    <row r="777" spans="1:4" ht="20.100000000000001" customHeight="1" x14ac:dyDescent="0.3">
      <c r="A777" s="9"/>
      <c r="B777" s="10"/>
      <c r="C777" s="11"/>
      <c r="D777" s="31"/>
    </row>
    <row r="778" spans="1:4" ht="20.100000000000001" customHeight="1" x14ac:dyDescent="0.3">
      <c r="A778" s="9"/>
      <c r="B778" s="9"/>
      <c r="C778" s="13"/>
      <c r="D778" s="31"/>
    </row>
    <row r="779" spans="1:4" ht="20.100000000000001" customHeight="1" x14ac:dyDescent="0.3">
      <c r="A779" s="9"/>
      <c r="B779" s="10"/>
      <c r="C779" s="11"/>
      <c r="D779" s="31"/>
    </row>
    <row r="780" spans="1:4" ht="20.100000000000001" customHeight="1" x14ac:dyDescent="0.3">
      <c r="A780" s="9"/>
      <c r="B780" s="10"/>
      <c r="C780" s="11"/>
      <c r="D780" s="31"/>
    </row>
    <row r="781" spans="1:4" ht="20.100000000000001" customHeight="1" x14ac:dyDescent="0.3">
      <c r="A781" s="9"/>
      <c r="B781" s="10"/>
      <c r="C781" s="11"/>
      <c r="D781" s="31"/>
    </row>
    <row r="782" spans="1:4" ht="20.100000000000001" customHeight="1" x14ac:dyDescent="0.3">
      <c r="A782" s="9"/>
      <c r="B782" s="10"/>
      <c r="C782" s="11"/>
      <c r="D782" s="31"/>
    </row>
    <row r="783" spans="1:4" ht="20.100000000000001" customHeight="1" x14ac:dyDescent="0.3">
      <c r="A783" s="9"/>
      <c r="B783" s="10"/>
      <c r="C783" s="11"/>
      <c r="D783" s="31"/>
    </row>
    <row r="784" spans="1:4" ht="20.100000000000001" customHeight="1" x14ac:dyDescent="0.3">
      <c r="A784" s="9"/>
      <c r="B784" s="10"/>
      <c r="C784" s="11"/>
      <c r="D784" s="31"/>
    </row>
    <row r="785" spans="1:4" ht="20.100000000000001" customHeight="1" x14ac:dyDescent="0.3">
      <c r="A785" s="9"/>
      <c r="B785" s="10"/>
      <c r="C785" s="11"/>
      <c r="D785" s="31"/>
    </row>
    <row r="786" spans="1:4" ht="20.100000000000001" customHeight="1" x14ac:dyDescent="0.3">
      <c r="A786" s="9"/>
      <c r="B786" s="10"/>
      <c r="C786" s="11"/>
      <c r="D786" s="31"/>
    </row>
    <row r="787" spans="1:4" ht="20.100000000000001" customHeight="1" x14ac:dyDescent="0.3">
      <c r="A787" s="9"/>
      <c r="B787" s="9"/>
      <c r="C787" s="13"/>
      <c r="D787" s="31"/>
    </row>
    <row r="788" spans="1:4" ht="20.100000000000001" customHeight="1" x14ac:dyDescent="0.3">
      <c r="A788" s="9"/>
      <c r="B788" s="10"/>
      <c r="C788" s="11"/>
      <c r="D788" s="31"/>
    </row>
    <row r="789" spans="1:4" ht="20.100000000000001" customHeight="1" x14ac:dyDescent="0.3">
      <c r="A789" s="9"/>
      <c r="B789" s="10"/>
      <c r="C789" s="11"/>
      <c r="D789" s="31"/>
    </row>
    <row r="790" spans="1:4" ht="20.100000000000001" customHeight="1" x14ac:dyDescent="0.3">
      <c r="A790" s="9"/>
      <c r="B790" s="10"/>
      <c r="C790" s="11"/>
      <c r="D790" s="31"/>
    </row>
    <row r="791" spans="1:4" ht="20.100000000000001" customHeight="1" x14ac:dyDescent="0.3">
      <c r="A791" s="9"/>
      <c r="B791" s="10"/>
      <c r="C791" s="11"/>
      <c r="D791" s="31"/>
    </row>
    <row r="792" spans="1:4" ht="20.100000000000001" customHeight="1" x14ac:dyDescent="0.3">
      <c r="A792" s="9"/>
      <c r="B792" s="10"/>
      <c r="C792" s="11"/>
      <c r="D792" s="31"/>
    </row>
    <row r="793" spans="1:4" ht="20.100000000000001" customHeight="1" x14ac:dyDescent="0.3">
      <c r="A793" s="9"/>
      <c r="B793" s="10"/>
      <c r="C793" s="11"/>
      <c r="D793" s="31"/>
    </row>
    <row r="794" spans="1:4" ht="20.100000000000001" customHeight="1" x14ac:dyDescent="0.3">
      <c r="A794" s="9"/>
      <c r="B794" s="10"/>
      <c r="C794" s="11"/>
      <c r="D794" s="31"/>
    </row>
    <row r="795" spans="1:4" ht="20.100000000000001" customHeight="1" x14ac:dyDescent="0.3">
      <c r="A795" s="9"/>
      <c r="B795" s="10"/>
      <c r="C795" s="11"/>
      <c r="D795" s="31"/>
    </row>
    <row r="796" spans="1:4" ht="20.100000000000001" customHeight="1" x14ac:dyDescent="0.3">
      <c r="A796" s="9"/>
      <c r="B796" s="10"/>
      <c r="C796" s="11"/>
      <c r="D796" s="31"/>
    </row>
    <row r="797" spans="1:4" ht="20.100000000000001" customHeight="1" x14ac:dyDescent="0.3">
      <c r="A797" s="9"/>
      <c r="B797" s="9"/>
      <c r="C797" s="13"/>
      <c r="D797" s="31"/>
    </row>
    <row r="798" spans="1:4" ht="20.100000000000001" customHeight="1" x14ac:dyDescent="0.3">
      <c r="A798" s="9"/>
      <c r="B798" s="10"/>
      <c r="C798" s="11"/>
      <c r="D798" s="31"/>
    </row>
    <row r="799" spans="1:4" ht="20.100000000000001" customHeight="1" x14ac:dyDescent="0.3">
      <c r="A799" s="9"/>
      <c r="B799" s="10"/>
      <c r="C799" s="11"/>
      <c r="D799" s="31"/>
    </row>
    <row r="800" spans="1:4" x14ac:dyDescent="0.3">
      <c r="A800" s="9"/>
      <c r="B800" s="10"/>
      <c r="C800" s="11"/>
      <c r="D800" s="31"/>
    </row>
    <row r="801" spans="1:4" ht="20.100000000000001" customHeight="1" x14ac:dyDescent="0.3">
      <c r="A801" s="9"/>
      <c r="B801" s="10"/>
      <c r="C801" s="11"/>
      <c r="D801" s="31"/>
    </row>
    <row r="802" spans="1:4" ht="20.100000000000001" customHeight="1" x14ac:dyDescent="0.3">
      <c r="A802" s="9"/>
      <c r="B802" s="10"/>
      <c r="C802" s="11"/>
      <c r="D802" s="31"/>
    </row>
    <row r="803" spans="1:4" ht="20.100000000000001" customHeight="1" x14ac:dyDescent="0.3">
      <c r="A803" s="9"/>
      <c r="B803" s="10"/>
      <c r="C803" s="11"/>
      <c r="D803" s="31"/>
    </row>
    <row r="804" spans="1:4" ht="20.100000000000001" customHeight="1" x14ac:dyDescent="0.3">
      <c r="A804" s="9"/>
      <c r="B804" s="10"/>
      <c r="C804" s="11"/>
      <c r="D804" s="31"/>
    </row>
    <row r="805" spans="1:4" ht="20.100000000000001" customHeight="1" x14ac:dyDescent="0.3">
      <c r="A805" s="9"/>
      <c r="B805" s="10"/>
      <c r="C805" s="11"/>
      <c r="D805" s="31"/>
    </row>
    <row r="806" spans="1:4" ht="20.100000000000001" customHeight="1" x14ac:dyDescent="0.3">
      <c r="A806" s="9"/>
      <c r="B806" s="10"/>
      <c r="C806" s="11"/>
      <c r="D806" s="31"/>
    </row>
    <row r="807" spans="1:4" ht="20.100000000000001" customHeight="1" x14ac:dyDescent="0.3">
      <c r="A807" s="9"/>
      <c r="B807" s="10"/>
      <c r="C807" s="11"/>
      <c r="D807" s="31"/>
    </row>
    <row r="808" spans="1:4" ht="20.100000000000001" customHeight="1" x14ac:dyDescent="0.3">
      <c r="A808" s="9"/>
      <c r="B808" s="9"/>
      <c r="C808" s="13"/>
      <c r="D808" s="31"/>
    </row>
    <row r="809" spans="1:4" ht="20.100000000000001" customHeight="1" x14ac:dyDescent="0.3">
      <c r="A809" s="9"/>
      <c r="B809" s="10"/>
      <c r="C809" s="11"/>
      <c r="D809" s="31"/>
    </row>
    <row r="810" spans="1:4" ht="20.100000000000001" customHeight="1" x14ac:dyDescent="0.3">
      <c r="A810" s="9"/>
      <c r="B810" s="10"/>
      <c r="C810" s="11"/>
      <c r="D810" s="31"/>
    </row>
    <row r="811" spans="1:4" ht="20.100000000000001" customHeight="1" x14ac:dyDescent="0.3">
      <c r="A811" s="9"/>
      <c r="B811" s="10"/>
      <c r="C811" s="11"/>
      <c r="D811" s="31"/>
    </row>
    <row r="812" spans="1:4" ht="20.100000000000001" customHeight="1" x14ac:dyDescent="0.3">
      <c r="A812" s="9"/>
      <c r="B812" s="10"/>
      <c r="C812" s="11"/>
      <c r="D812" s="31"/>
    </row>
    <row r="813" spans="1:4" ht="20.100000000000001" customHeight="1" x14ac:dyDescent="0.3">
      <c r="A813" s="9"/>
      <c r="B813" s="10"/>
      <c r="C813" s="11"/>
      <c r="D813" s="31"/>
    </row>
    <row r="814" spans="1:4" ht="20.100000000000001" customHeight="1" x14ac:dyDescent="0.3">
      <c r="A814" s="9"/>
      <c r="B814" s="9"/>
      <c r="C814" s="13"/>
      <c r="D814" s="31"/>
    </row>
    <row r="815" spans="1:4" ht="20.100000000000001" customHeight="1" x14ac:dyDescent="0.3">
      <c r="A815" s="9"/>
      <c r="B815" s="10"/>
      <c r="C815" s="11"/>
      <c r="D815" s="31"/>
    </row>
    <row r="816" spans="1:4" ht="20.100000000000001" customHeight="1" x14ac:dyDescent="0.3">
      <c r="A816" s="9"/>
      <c r="B816" s="10"/>
      <c r="C816" s="11"/>
      <c r="D816" s="31"/>
    </row>
    <row r="817" spans="1:4" ht="20.100000000000001" customHeight="1" x14ac:dyDescent="0.3">
      <c r="A817" s="9"/>
      <c r="B817" s="10"/>
      <c r="C817" s="11"/>
      <c r="D817" s="31"/>
    </row>
    <row r="818" spans="1:4" ht="20.100000000000001" customHeight="1" x14ac:dyDescent="0.3">
      <c r="A818" s="9"/>
      <c r="B818" s="10"/>
      <c r="C818" s="11"/>
      <c r="D818" s="31"/>
    </row>
    <row r="819" spans="1:4" ht="20.100000000000001" customHeight="1" x14ac:dyDescent="0.3">
      <c r="A819" s="9"/>
      <c r="B819" s="10"/>
      <c r="C819" s="11"/>
      <c r="D819" s="31"/>
    </row>
    <row r="820" spans="1:4" ht="20.100000000000001" customHeight="1" x14ac:dyDescent="0.3">
      <c r="A820" s="9"/>
      <c r="B820" s="10"/>
      <c r="C820" s="11"/>
      <c r="D820" s="31"/>
    </row>
    <row r="821" spans="1:4" ht="20.100000000000001" customHeight="1" x14ac:dyDescent="0.3">
      <c r="A821" s="9"/>
      <c r="B821" s="9"/>
      <c r="C821" s="13"/>
      <c r="D821" s="31"/>
    </row>
    <row r="822" spans="1:4" ht="20.100000000000001" customHeight="1" x14ac:dyDescent="0.3">
      <c r="A822" s="9"/>
      <c r="B822" s="10"/>
      <c r="C822" s="11"/>
      <c r="D822" s="31"/>
    </row>
    <row r="823" spans="1:4" ht="20.100000000000001" customHeight="1" x14ac:dyDescent="0.3">
      <c r="A823" s="9"/>
      <c r="B823" s="10"/>
      <c r="C823" s="11"/>
      <c r="D823" s="31"/>
    </row>
    <row r="824" spans="1:4" ht="20.100000000000001" customHeight="1" x14ac:dyDescent="0.3">
      <c r="A824" s="9"/>
      <c r="B824" s="10"/>
      <c r="C824" s="11"/>
      <c r="D824" s="31"/>
    </row>
    <row r="825" spans="1:4" ht="20.100000000000001" customHeight="1" x14ac:dyDescent="0.3">
      <c r="A825" s="9"/>
      <c r="B825" s="9"/>
      <c r="C825" s="13"/>
      <c r="D825" s="31"/>
    </row>
    <row r="826" spans="1:4" ht="20.100000000000001" customHeight="1" x14ac:dyDescent="0.3">
      <c r="A826" s="9"/>
      <c r="B826" s="10"/>
      <c r="C826" s="11"/>
      <c r="D826" s="31"/>
    </row>
    <row r="827" spans="1:4" ht="20.100000000000001" customHeight="1" x14ac:dyDescent="0.3">
      <c r="A827" s="9"/>
      <c r="B827" s="9"/>
      <c r="C827" s="13"/>
      <c r="D827" s="31"/>
    </row>
    <row r="828" spans="1:4" ht="20.100000000000001" customHeight="1" x14ac:dyDescent="0.3">
      <c r="A828" s="9"/>
      <c r="B828" s="10"/>
      <c r="C828" s="11"/>
      <c r="D828" s="31"/>
    </row>
    <row r="829" spans="1:4" ht="20.100000000000001" customHeight="1" x14ac:dyDescent="0.3">
      <c r="A829" s="9"/>
      <c r="B829" s="10"/>
      <c r="C829" s="11"/>
      <c r="D829" s="31"/>
    </row>
    <row r="830" spans="1:4" ht="20.100000000000001" customHeight="1" x14ac:dyDescent="0.3">
      <c r="A830" s="9"/>
      <c r="B830" s="10"/>
      <c r="C830" s="11"/>
      <c r="D830" s="31"/>
    </row>
    <row r="831" spans="1:4" ht="20.100000000000001" customHeight="1" x14ac:dyDescent="0.3">
      <c r="A831" s="9"/>
      <c r="B831" s="10"/>
      <c r="C831" s="11"/>
      <c r="D831" s="31"/>
    </row>
    <row r="832" spans="1:4" ht="20.100000000000001" customHeight="1" x14ac:dyDescent="0.3">
      <c r="A832" s="9"/>
      <c r="B832" s="10"/>
      <c r="C832" s="11"/>
      <c r="D832" s="31"/>
    </row>
    <row r="833" spans="1:4" ht="20.100000000000001" customHeight="1" x14ac:dyDescent="0.3">
      <c r="A833" s="9"/>
      <c r="B833" s="10"/>
      <c r="C833" s="11"/>
      <c r="D833" s="31"/>
    </row>
    <row r="834" spans="1:4" ht="20.100000000000001" customHeight="1" x14ac:dyDescent="0.3">
      <c r="A834" s="9"/>
      <c r="B834" s="10"/>
      <c r="C834" s="11"/>
      <c r="D834" s="31"/>
    </row>
    <row r="835" spans="1:4" ht="20.100000000000001" customHeight="1" x14ac:dyDescent="0.3">
      <c r="A835" s="9"/>
      <c r="B835" s="10"/>
      <c r="C835" s="11"/>
      <c r="D835" s="31"/>
    </row>
    <row r="836" spans="1:4" ht="20.100000000000001" customHeight="1" x14ac:dyDescent="0.3">
      <c r="A836" s="9"/>
      <c r="B836" s="10"/>
      <c r="C836" s="11"/>
      <c r="D836" s="31"/>
    </row>
    <row r="837" spans="1:4" ht="20.100000000000001" customHeight="1" x14ac:dyDescent="0.3">
      <c r="A837" s="9"/>
      <c r="B837" s="9"/>
      <c r="C837" s="13"/>
      <c r="D837" s="31"/>
    </row>
    <row r="838" spans="1:4" ht="20.100000000000001" customHeight="1" x14ac:dyDescent="0.3">
      <c r="A838" s="9"/>
      <c r="B838" s="10"/>
      <c r="C838" s="11"/>
      <c r="D838" s="31"/>
    </row>
    <row r="839" spans="1:4" ht="20.100000000000001" customHeight="1" x14ac:dyDescent="0.3">
      <c r="A839" s="9"/>
      <c r="B839" s="10"/>
      <c r="C839" s="11"/>
      <c r="D839" s="31"/>
    </row>
    <row r="840" spans="1:4" ht="20.100000000000001" customHeight="1" x14ac:dyDescent="0.3">
      <c r="A840" s="9"/>
      <c r="B840" s="9"/>
      <c r="C840" s="13"/>
      <c r="D840" s="31"/>
    </row>
    <row r="841" spans="1:4" ht="20.100000000000001" customHeight="1" x14ac:dyDescent="0.3">
      <c r="A841" s="9"/>
      <c r="B841" s="10"/>
      <c r="C841" s="11"/>
      <c r="D841" s="31"/>
    </row>
    <row r="842" spans="1:4" ht="20.100000000000001" customHeight="1" x14ac:dyDescent="0.3">
      <c r="A842" s="9"/>
      <c r="B842" s="10"/>
      <c r="C842" s="11"/>
      <c r="D842" s="31"/>
    </row>
    <row r="843" spans="1:4" ht="20.100000000000001" customHeight="1" x14ac:dyDescent="0.3">
      <c r="A843" s="9"/>
      <c r="B843" s="10"/>
      <c r="C843" s="11"/>
      <c r="D843" s="31"/>
    </row>
    <row r="844" spans="1:4" ht="20.100000000000001" customHeight="1" x14ac:dyDescent="0.3">
      <c r="A844" s="9"/>
      <c r="B844" s="10"/>
      <c r="C844" s="11"/>
      <c r="D844" s="31"/>
    </row>
    <row r="845" spans="1:4" ht="20.100000000000001" customHeight="1" x14ac:dyDescent="0.3">
      <c r="A845" s="9"/>
      <c r="B845" s="10"/>
      <c r="C845" s="11"/>
      <c r="D845" s="31"/>
    </row>
    <row r="846" spans="1:4" ht="20.100000000000001" customHeight="1" x14ac:dyDescent="0.3">
      <c r="A846" s="9"/>
      <c r="B846" s="10"/>
      <c r="C846" s="11"/>
      <c r="D846" s="31"/>
    </row>
    <row r="847" spans="1:4" ht="20.100000000000001" customHeight="1" x14ac:dyDescent="0.3">
      <c r="A847" s="9"/>
      <c r="B847" s="10"/>
      <c r="C847" s="11"/>
      <c r="D847" s="31"/>
    </row>
    <row r="848" spans="1:4" ht="20.100000000000001" customHeight="1" x14ac:dyDescent="0.3">
      <c r="A848" s="9"/>
      <c r="B848" s="9"/>
      <c r="C848" s="13"/>
      <c r="D848" s="31"/>
    </row>
    <row r="849" spans="1:4" ht="20.100000000000001" customHeight="1" x14ac:dyDescent="0.3">
      <c r="A849" s="9"/>
      <c r="B849" s="10"/>
      <c r="C849" s="11"/>
      <c r="D849" s="31"/>
    </row>
    <row r="850" spans="1:4" ht="20.100000000000001" customHeight="1" x14ac:dyDescent="0.3">
      <c r="A850" s="9"/>
      <c r="B850" s="10"/>
      <c r="C850" s="11"/>
      <c r="D850" s="31"/>
    </row>
    <row r="851" spans="1:4" ht="20.100000000000001" customHeight="1" x14ac:dyDescent="0.3">
      <c r="A851" s="9"/>
      <c r="B851" s="10"/>
      <c r="C851" s="11"/>
      <c r="D851" s="31"/>
    </row>
    <row r="852" spans="1:4" ht="20.100000000000001" customHeight="1" x14ac:dyDescent="0.3">
      <c r="A852" s="9"/>
      <c r="B852" s="10"/>
      <c r="C852" s="11"/>
      <c r="D852" s="31"/>
    </row>
    <row r="853" spans="1:4" ht="20.100000000000001" customHeight="1" x14ac:dyDescent="0.3">
      <c r="A853" s="9"/>
      <c r="B853" s="9"/>
      <c r="C853" s="13"/>
      <c r="D853" s="31"/>
    </row>
    <row r="854" spans="1:4" ht="20.100000000000001" customHeight="1" x14ac:dyDescent="0.3">
      <c r="A854" s="9"/>
      <c r="B854" s="10"/>
      <c r="C854" s="11"/>
      <c r="D854" s="31"/>
    </row>
    <row r="855" spans="1:4" ht="20.100000000000001" customHeight="1" x14ac:dyDescent="0.3">
      <c r="A855" s="9"/>
      <c r="B855" s="10"/>
      <c r="C855" s="11"/>
      <c r="D855" s="31"/>
    </row>
    <row r="856" spans="1:4" ht="20.100000000000001" customHeight="1" x14ac:dyDescent="0.3">
      <c r="A856" s="9"/>
      <c r="B856" s="10"/>
      <c r="C856" s="11"/>
      <c r="D856" s="31"/>
    </row>
    <row r="857" spans="1:4" ht="20.100000000000001" customHeight="1" x14ac:dyDescent="0.3">
      <c r="A857" s="9"/>
      <c r="B857" s="10"/>
      <c r="C857" s="11"/>
      <c r="D857" s="31"/>
    </row>
    <row r="858" spans="1:4" ht="20.100000000000001" customHeight="1" x14ac:dyDescent="0.3">
      <c r="A858" s="9"/>
      <c r="B858" s="10"/>
      <c r="C858" s="11"/>
      <c r="D858" s="31"/>
    </row>
    <row r="859" spans="1:4" ht="20.100000000000001" customHeight="1" x14ac:dyDescent="0.3">
      <c r="A859" s="9"/>
      <c r="B859" s="10"/>
      <c r="C859" s="11"/>
      <c r="D859" s="31"/>
    </row>
    <row r="860" spans="1:4" ht="20.100000000000001" customHeight="1" x14ac:dyDescent="0.3">
      <c r="A860" s="9"/>
      <c r="B860" s="9"/>
      <c r="C860" s="13"/>
      <c r="D860" s="31"/>
    </row>
    <row r="861" spans="1:4" ht="20.100000000000001" customHeight="1" x14ac:dyDescent="0.3">
      <c r="A861" s="9"/>
      <c r="B861" s="10"/>
      <c r="C861" s="11"/>
      <c r="D861" s="31"/>
    </row>
    <row r="862" spans="1:4" ht="20.100000000000001" customHeight="1" x14ac:dyDescent="0.3">
      <c r="A862" s="9"/>
      <c r="B862" s="10"/>
      <c r="C862" s="11"/>
      <c r="D862" s="31"/>
    </row>
    <row r="863" spans="1:4" ht="20.100000000000001" customHeight="1" x14ac:dyDescent="0.3">
      <c r="A863" s="9"/>
      <c r="B863" s="10"/>
      <c r="C863" s="11"/>
      <c r="D863" s="31"/>
    </row>
    <row r="864" spans="1:4" x14ac:dyDescent="0.3">
      <c r="A864" s="9"/>
      <c r="B864" s="10"/>
      <c r="C864" s="11"/>
      <c r="D864" s="31"/>
    </row>
    <row r="865" spans="1:4" ht="20.100000000000001" customHeight="1" x14ac:dyDescent="0.3">
      <c r="A865" s="9"/>
      <c r="B865" s="10"/>
      <c r="C865" s="11"/>
      <c r="D865" s="31"/>
    </row>
    <row r="866" spans="1:4" ht="20.100000000000001" customHeight="1" x14ac:dyDescent="0.3">
      <c r="A866" s="9"/>
      <c r="B866" s="10"/>
      <c r="C866" s="11"/>
      <c r="D866" s="31"/>
    </row>
    <row r="867" spans="1:4" ht="20.100000000000001" customHeight="1" x14ac:dyDescent="0.3">
      <c r="A867" s="9"/>
      <c r="B867" s="10"/>
      <c r="C867" s="11"/>
      <c r="D867" s="31"/>
    </row>
    <row r="868" spans="1:4" ht="20.100000000000001" customHeight="1" x14ac:dyDescent="0.3">
      <c r="A868" s="9"/>
      <c r="B868" s="10"/>
      <c r="C868" s="11"/>
      <c r="D868" s="31"/>
    </row>
    <row r="869" spans="1:4" x14ac:dyDescent="0.3">
      <c r="A869" s="9"/>
      <c r="B869" s="9"/>
      <c r="C869" s="13"/>
      <c r="D869" s="31"/>
    </row>
    <row r="870" spans="1:4" ht="20.100000000000001" customHeight="1" x14ac:dyDescent="0.3">
      <c r="A870" s="9"/>
      <c r="B870" s="10"/>
      <c r="C870" s="11"/>
      <c r="D870" s="31"/>
    </row>
    <row r="871" spans="1:4" ht="20.100000000000001" customHeight="1" x14ac:dyDescent="0.3">
      <c r="A871" s="9"/>
      <c r="B871" s="9"/>
      <c r="C871" s="13"/>
      <c r="D871" s="31"/>
    </row>
    <row r="872" spans="1:4" ht="20.100000000000001" customHeight="1" x14ac:dyDescent="0.3">
      <c r="A872" s="9"/>
      <c r="B872" s="10"/>
      <c r="C872" s="11"/>
      <c r="D872" s="31"/>
    </row>
    <row r="873" spans="1:4" ht="20.100000000000001" customHeight="1" x14ac:dyDescent="0.3">
      <c r="A873" s="9"/>
      <c r="B873" s="10"/>
      <c r="C873" s="11"/>
      <c r="D873" s="31"/>
    </row>
    <row r="874" spans="1:4" ht="20.100000000000001" customHeight="1" x14ac:dyDescent="0.3">
      <c r="A874" s="9"/>
      <c r="B874" s="10"/>
      <c r="C874" s="11"/>
      <c r="D874" s="31"/>
    </row>
    <row r="875" spans="1:4" ht="20.100000000000001" customHeight="1" x14ac:dyDescent="0.3">
      <c r="A875" s="9"/>
      <c r="B875" s="10"/>
      <c r="C875" s="11"/>
      <c r="D875" s="31"/>
    </row>
    <row r="876" spans="1:4" ht="20.100000000000001" customHeight="1" x14ac:dyDescent="0.3">
      <c r="A876" s="9"/>
      <c r="B876" s="10"/>
      <c r="C876" s="11"/>
      <c r="D876" s="31"/>
    </row>
    <row r="877" spans="1:4" ht="20.100000000000001" customHeight="1" x14ac:dyDescent="0.3">
      <c r="A877" s="9"/>
      <c r="B877" s="10"/>
      <c r="C877" s="11"/>
      <c r="D877" s="31"/>
    </row>
    <row r="878" spans="1:4" ht="20.100000000000001" customHeight="1" x14ac:dyDescent="0.3">
      <c r="A878" s="9"/>
      <c r="B878" s="9"/>
      <c r="C878" s="13"/>
      <c r="D878" s="31"/>
    </row>
    <row r="879" spans="1:4" ht="20.100000000000001" customHeight="1" x14ac:dyDescent="0.3">
      <c r="A879" s="9"/>
      <c r="B879" s="10"/>
      <c r="C879" s="11"/>
      <c r="D879" s="31"/>
    </row>
    <row r="880" spans="1:4" ht="20.100000000000001" customHeight="1" x14ac:dyDescent="0.3">
      <c r="A880" s="9"/>
      <c r="B880" s="10"/>
      <c r="C880" s="11"/>
      <c r="D880" s="31"/>
    </row>
    <row r="881" spans="1:4" ht="20.100000000000001" customHeight="1" x14ac:dyDescent="0.3">
      <c r="A881" s="9"/>
      <c r="B881" s="10"/>
      <c r="C881" s="11"/>
      <c r="D881" s="31"/>
    </row>
    <row r="882" spans="1:4" ht="20.100000000000001" customHeight="1" x14ac:dyDescent="0.3">
      <c r="A882" s="9"/>
      <c r="B882" s="10"/>
      <c r="C882" s="11"/>
      <c r="D882" s="31"/>
    </row>
    <row r="883" spans="1:4" ht="20.100000000000001" customHeight="1" x14ac:dyDescent="0.3">
      <c r="A883" s="9"/>
      <c r="B883" s="10"/>
      <c r="C883" s="11"/>
      <c r="D883" s="31"/>
    </row>
    <row r="884" spans="1:4" ht="20.100000000000001" customHeight="1" x14ac:dyDescent="0.3">
      <c r="A884" s="9"/>
      <c r="B884" s="10"/>
      <c r="C884" s="11"/>
      <c r="D884" s="31"/>
    </row>
    <row r="885" spans="1:4" ht="20.100000000000001" customHeight="1" x14ac:dyDescent="0.3">
      <c r="A885" s="9"/>
      <c r="B885" s="10"/>
      <c r="C885" s="11"/>
      <c r="D885" s="31"/>
    </row>
    <row r="886" spans="1:4" ht="20.100000000000001" customHeight="1" x14ac:dyDescent="0.3">
      <c r="A886" s="9"/>
      <c r="B886" s="10"/>
      <c r="C886" s="11"/>
      <c r="D886" s="31"/>
    </row>
    <row r="887" spans="1:4" x14ac:dyDescent="0.3">
      <c r="A887" s="9"/>
      <c r="B887" s="10"/>
      <c r="C887" s="11"/>
      <c r="D887" s="31"/>
    </row>
    <row r="888" spans="1:4" ht="20.100000000000001" customHeight="1" x14ac:dyDescent="0.3">
      <c r="A888" s="9"/>
      <c r="B888" s="9"/>
      <c r="C888" s="13"/>
      <c r="D888" s="31"/>
    </row>
    <row r="889" spans="1:4" ht="20.100000000000001" customHeight="1" x14ac:dyDescent="0.3">
      <c r="A889" s="9"/>
      <c r="B889" s="10"/>
      <c r="C889" s="11"/>
      <c r="D889" s="31"/>
    </row>
    <row r="890" spans="1:4" ht="20.100000000000001" customHeight="1" x14ac:dyDescent="0.3">
      <c r="A890" s="9"/>
      <c r="B890" s="10"/>
      <c r="C890" s="11"/>
      <c r="D890" s="31"/>
    </row>
    <row r="891" spans="1:4" ht="54" customHeight="1" x14ac:dyDescent="0.3">
      <c r="A891" s="9"/>
      <c r="B891" s="9"/>
      <c r="C891" s="13"/>
      <c r="D891" s="31"/>
    </row>
    <row r="892" spans="1:4" ht="20.100000000000001" customHeight="1" x14ac:dyDescent="0.3">
      <c r="A892" s="9"/>
      <c r="B892" s="10"/>
      <c r="C892" s="11"/>
      <c r="D892" s="31"/>
    </row>
    <row r="893" spans="1:4" ht="20.100000000000001" customHeight="1" x14ac:dyDescent="0.3">
      <c r="A893" s="9"/>
      <c r="B893" s="10"/>
      <c r="C893" s="11"/>
      <c r="D893" s="31"/>
    </row>
    <row r="894" spans="1:4" ht="20.100000000000001" customHeight="1" x14ac:dyDescent="0.3">
      <c r="A894" s="9"/>
      <c r="B894" s="10"/>
      <c r="C894" s="11"/>
      <c r="D894" s="31"/>
    </row>
    <row r="895" spans="1:4" ht="20.100000000000001" customHeight="1" x14ac:dyDescent="0.3">
      <c r="A895" s="9"/>
      <c r="B895" s="10"/>
      <c r="C895" s="11"/>
      <c r="D895" s="31"/>
    </row>
    <row r="896" spans="1:4" ht="20.100000000000001" customHeight="1" x14ac:dyDescent="0.3">
      <c r="A896" s="9"/>
      <c r="B896" s="10"/>
      <c r="C896" s="11"/>
      <c r="D896" s="31"/>
    </row>
    <row r="897" spans="1:4" ht="20.100000000000001" customHeight="1" x14ac:dyDescent="0.3">
      <c r="A897" s="9"/>
      <c r="B897" s="9"/>
      <c r="C897" s="13"/>
      <c r="D897" s="31"/>
    </row>
    <row r="898" spans="1:4" ht="20.100000000000001" customHeight="1" x14ac:dyDescent="0.3">
      <c r="A898" s="9"/>
      <c r="B898" s="10"/>
      <c r="C898" s="11"/>
      <c r="D898" s="31"/>
    </row>
    <row r="899" spans="1:4" ht="20.100000000000001" customHeight="1" x14ac:dyDescent="0.3">
      <c r="A899" s="9"/>
      <c r="B899" s="9"/>
      <c r="C899" s="13"/>
      <c r="D899" s="31"/>
    </row>
    <row r="900" spans="1:4" ht="20.100000000000001" customHeight="1" x14ac:dyDescent="0.3">
      <c r="A900" s="9"/>
      <c r="B900" s="10"/>
      <c r="C900" s="11"/>
      <c r="D900" s="31"/>
    </row>
    <row r="901" spans="1:4" ht="20.100000000000001" customHeight="1" x14ac:dyDescent="0.3">
      <c r="A901" s="9"/>
      <c r="B901" s="9"/>
      <c r="C901" s="13"/>
      <c r="D901" s="31"/>
    </row>
    <row r="902" spans="1:4" ht="20.100000000000001" customHeight="1" x14ac:dyDescent="0.3">
      <c r="A902" s="9"/>
      <c r="B902" s="10"/>
      <c r="C902" s="11"/>
      <c r="D902" s="31"/>
    </row>
    <row r="903" spans="1:4" ht="20.100000000000001" customHeight="1" x14ac:dyDescent="0.3">
      <c r="A903" s="9"/>
      <c r="B903" s="10"/>
      <c r="C903" s="11"/>
      <c r="D903" s="31"/>
    </row>
    <row r="904" spans="1:4" ht="20.100000000000001" customHeight="1" x14ac:dyDescent="0.3">
      <c r="A904" s="9"/>
      <c r="B904" s="10"/>
      <c r="C904" s="11"/>
      <c r="D904" s="31"/>
    </row>
    <row r="905" spans="1:4" ht="20.100000000000001" customHeight="1" x14ac:dyDescent="0.3">
      <c r="A905" s="9"/>
      <c r="B905" s="10"/>
      <c r="C905" s="11"/>
      <c r="D905" s="31"/>
    </row>
    <row r="906" spans="1:4" ht="20.100000000000001" customHeight="1" x14ac:dyDescent="0.3">
      <c r="A906" s="9"/>
      <c r="B906" s="10"/>
      <c r="C906" s="11"/>
      <c r="D906" s="31"/>
    </row>
    <row r="907" spans="1:4" ht="20.100000000000001" customHeight="1" x14ac:dyDescent="0.3">
      <c r="A907" s="9"/>
      <c r="B907" s="10"/>
      <c r="C907" s="11"/>
      <c r="D907" s="31"/>
    </row>
    <row r="908" spans="1:4" ht="20.100000000000001" customHeight="1" x14ac:dyDescent="0.3">
      <c r="A908" s="9"/>
      <c r="B908" s="9"/>
      <c r="C908" s="13"/>
      <c r="D908" s="31"/>
    </row>
    <row r="909" spans="1:4" ht="20.100000000000001" customHeight="1" x14ac:dyDescent="0.3">
      <c r="A909" s="9"/>
      <c r="B909" s="10"/>
      <c r="C909" s="11"/>
      <c r="D909" s="31"/>
    </row>
    <row r="910" spans="1:4" ht="20.100000000000001" customHeight="1" x14ac:dyDescent="0.3">
      <c r="A910" s="9"/>
      <c r="B910" s="10"/>
      <c r="C910" s="11"/>
      <c r="D910" s="31"/>
    </row>
    <row r="911" spans="1:4" x14ac:dyDescent="0.3">
      <c r="A911" s="9"/>
      <c r="B911" s="9"/>
      <c r="C911" s="13"/>
      <c r="D911" s="31"/>
    </row>
    <row r="912" spans="1:4" x14ac:dyDescent="0.3">
      <c r="A912" s="9"/>
      <c r="B912" s="10"/>
      <c r="C912" s="11"/>
      <c r="D912" s="31"/>
    </row>
    <row r="913" spans="1:4" x14ac:dyDescent="0.3">
      <c r="A913" s="9"/>
      <c r="B913" s="10"/>
      <c r="C913" s="11"/>
      <c r="D913" s="31"/>
    </row>
    <row r="914" spans="1:4" x14ac:dyDescent="0.3">
      <c r="A914" s="9"/>
      <c r="B914" s="9"/>
      <c r="C914" s="13"/>
      <c r="D914" s="31"/>
    </row>
    <row r="915" spans="1:4" x14ac:dyDescent="0.3">
      <c r="A915" s="9"/>
      <c r="B915" s="10"/>
      <c r="C915" s="11"/>
      <c r="D915" s="31"/>
    </row>
    <row r="916" spans="1:4" x14ac:dyDescent="0.3">
      <c r="A916" s="9"/>
      <c r="B916" s="10"/>
      <c r="C916" s="11"/>
      <c r="D916" s="31"/>
    </row>
    <row r="917" spans="1:4" x14ac:dyDescent="0.3">
      <c r="A917" s="9"/>
      <c r="B917" s="9"/>
      <c r="C917" s="13"/>
      <c r="D917" s="31"/>
    </row>
    <row r="918" spans="1:4" x14ac:dyDescent="0.3">
      <c r="A918" s="9"/>
      <c r="B918" s="10"/>
      <c r="C918" s="11"/>
      <c r="D918" s="31"/>
    </row>
    <row r="919" spans="1:4" x14ac:dyDescent="0.3">
      <c r="A919" s="9"/>
      <c r="B919" s="9"/>
      <c r="C919" s="13"/>
      <c r="D919" s="31"/>
    </row>
    <row r="920" spans="1:4" x14ac:dyDescent="0.3">
      <c r="A920" s="9"/>
      <c r="B920" s="10"/>
      <c r="C920" s="11"/>
      <c r="D920" s="31"/>
    </row>
    <row r="921" spans="1:4" x14ac:dyDescent="0.3">
      <c r="A921" s="9"/>
      <c r="B921" s="10"/>
      <c r="C921" s="11"/>
      <c r="D921" s="31"/>
    </row>
    <row r="922" spans="1:4" x14ac:dyDescent="0.3">
      <c r="A922" s="9"/>
      <c r="B922" s="10"/>
      <c r="C922" s="11"/>
      <c r="D922" s="31"/>
    </row>
    <row r="923" spans="1:4" x14ac:dyDescent="0.3">
      <c r="A923" s="9"/>
      <c r="B923" s="10"/>
      <c r="C923" s="11"/>
      <c r="D923" s="31"/>
    </row>
    <row r="924" spans="1:4" x14ac:dyDescent="0.3">
      <c r="A924" s="9"/>
      <c r="B924" s="10"/>
      <c r="C924" s="11"/>
      <c r="D924" s="31"/>
    </row>
    <row r="925" spans="1:4" x14ac:dyDescent="0.3">
      <c r="A925" s="9"/>
      <c r="B925" s="9"/>
      <c r="C925" s="13"/>
      <c r="D925" s="31"/>
    </row>
    <row r="926" spans="1:4" x14ac:dyDescent="0.3">
      <c r="A926" s="9"/>
      <c r="B926" s="10"/>
      <c r="C926" s="11"/>
      <c r="D926" s="31"/>
    </row>
    <row r="927" spans="1:4" x14ac:dyDescent="0.3">
      <c r="A927" s="9"/>
      <c r="B927" s="9"/>
      <c r="C927" s="13"/>
      <c r="D927" s="31"/>
    </row>
    <row r="928" spans="1:4" x14ac:dyDescent="0.3">
      <c r="A928" s="9"/>
      <c r="B928" s="10"/>
      <c r="C928" s="11"/>
      <c r="D928" s="31"/>
    </row>
    <row r="929" spans="1:4" x14ac:dyDescent="0.3">
      <c r="A929" s="9"/>
      <c r="B929" s="10"/>
      <c r="C929" s="11"/>
      <c r="D929" s="31"/>
    </row>
    <row r="930" spans="1:4" x14ac:dyDescent="0.3">
      <c r="A930" s="9"/>
      <c r="B930" s="10"/>
      <c r="C930" s="11"/>
      <c r="D930" s="31"/>
    </row>
    <row r="931" spans="1:4" x14ac:dyDescent="0.3">
      <c r="A931" s="9"/>
      <c r="B931" s="10"/>
      <c r="C931" s="11"/>
      <c r="D931" s="31"/>
    </row>
    <row r="932" spans="1:4" x14ac:dyDescent="0.3">
      <c r="A932" s="9"/>
      <c r="B932" s="10"/>
      <c r="C932" s="11"/>
      <c r="D932" s="31"/>
    </row>
    <row r="933" spans="1:4" x14ac:dyDescent="0.3">
      <c r="A933" s="9"/>
      <c r="B933" s="10"/>
      <c r="C933" s="11"/>
      <c r="D933" s="31"/>
    </row>
    <row r="934" spans="1:4" x14ac:dyDescent="0.3">
      <c r="A934" s="9"/>
      <c r="B934" s="10"/>
      <c r="C934" s="11"/>
      <c r="D934" s="31"/>
    </row>
    <row r="935" spans="1:4" x14ac:dyDescent="0.3">
      <c r="A935" s="9"/>
      <c r="B935" s="10"/>
      <c r="C935" s="11"/>
      <c r="D935" s="31"/>
    </row>
    <row r="936" spans="1:4" x14ac:dyDescent="0.3">
      <c r="A936" s="9"/>
      <c r="B936" s="10"/>
      <c r="C936" s="11"/>
      <c r="D936" s="31"/>
    </row>
    <row r="937" spans="1:4" x14ac:dyDescent="0.3">
      <c r="A937" s="9"/>
      <c r="B937" s="9"/>
      <c r="C937" s="13"/>
      <c r="D937" s="31"/>
    </row>
    <row r="938" spans="1:4" x14ac:dyDescent="0.3">
      <c r="A938" s="9"/>
      <c r="B938" s="10"/>
      <c r="C938" s="11"/>
      <c r="D938" s="31"/>
    </row>
    <row r="939" spans="1:4" x14ac:dyDescent="0.3">
      <c r="A939" s="9"/>
      <c r="B939" s="10"/>
      <c r="C939" s="11"/>
      <c r="D939" s="31"/>
    </row>
    <row r="940" spans="1:4" x14ac:dyDescent="0.3">
      <c r="A940" s="9"/>
      <c r="B940" s="10"/>
      <c r="C940" s="11"/>
      <c r="D940" s="31"/>
    </row>
    <row r="941" spans="1:4" x14ac:dyDescent="0.3">
      <c r="A941" s="9"/>
      <c r="B941" s="10"/>
      <c r="C941" s="11"/>
      <c r="D941" s="31"/>
    </row>
    <row r="942" spans="1:4" x14ac:dyDescent="0.3">
      <c r="A942" s="9"/>
      <c r="B942" s="9"/>
      <c r="C942" s="13"/>
      <c r="D942" s="31"/>
    </row>
    <row r="943" spans="1:4" x14ac:dyDescent="0.3">
      <c r="A943" s="9"/>
      <c r="B943" s="10"/>
      <c r="C943" s="11"/>
      <c r="D943" s="31"/>
    </row>
    <row r="944" spans="1:4" x14ac:dyDescent="0.3">
      <c r="A944" s="9"/>
      <c r="B944" s="10"/>
      <c r="C944" s="11"/>
      <c r="D944" s="31"/>
    </row>
    <row r="945" spans="1:5" x14ac:dyDescent="0.3">
      <c r="A945" s="9"/>
      <c r="B945" s="10"/>
      <c r="C945" s="11"/>
      <c r="D945" s="31"/>
    </row>
    <row r="946" spans="1:5" x14ac:dyDescent="0.3">
      <c r="A946" s="9"/>
      <c r="B946" s="10"/>
      <c r="C946" s="11"/>
      <c r="D946" s="31"/>
    </row>
    <row r="947" spans="1:5" x14ac:dyDescent="0.3">
      <c r="A947" s="9"/>
      <c r="B947" s="10"/>
      <c r="C947" s="11"/>
      <c r="D947" s="31"/>
    </row>
    <row r="948" spans="1:5" x14ac:dyDescent="0.3">
      <c r="A948" s="9"/>
      <c r="B948" s="9"/>
      <c r="C948" s="13"/>
      <c r="D948" s="31"/>
    </row>
    <row r="949" spans="1:5" x14ac:dyDescent="0.3">
      <c r="A949" s="9"/>
      <c r="B949" s="10"/>
      <c r="C949" s="11"/>
      <c r="D949" s="31"/>
    </row>
    <row r="950" spans="1:5" x14ac:dyDescent="0.3">
      <c r="A950" s="9"/>
      <c r="B950" s="10"/>
      <c r="C950" s="11"/>
      <c r="D950" s="31"/>
    </row>
    <row r="951" spans="1:5" x14ac:dyDescent="0.3">
      <c r="A951" s="9"/>
      <c r="B951" s="10"/>
      <c r="C951" s="11"/>
      <c r="D951" s="31"/>
      <c r="E951" s="31"/>
    </row>
    <row r="952" spans="1:5" x14ac:dyDescent="0.3">
      <c r="A952" s="9"/>
      <c r="B952" s="10"/>
      <c r="C952" s="11"/>
      <c r="D952" s="31"/>
      <c r="E952" s="31"/>
    </row>
    <row r="953" spans="1:5" x14ac:dyDescent="0.3">
      <c r="A953" s="9"/>
      <c r="B953" s="10"/>
      <c r="C953" s="11"/>
      <c r="D953" s="31"/>
      <c r="E953" s="31"/>
    </row>
    <row r="954" spans="1:5" x14ac:dyDescent="0.3">
      <c r="A954" s="9"/>
      <c r="B954" s="10"/>
      <c r="C954" s="11"/>
      <c r="D954" s="31"/>
      <c r="E954" s="31"/>
    </row>
    <row r="955" spans="1:5" x14ac:dyDescent="0.3">
      <c r="A955" s="9"/>
      <c r="B955" s="10"/>
      <c r="C955" s="11"/>
      <c r="D955" s="31"/>
      <c r="E955" s="31"/>
    </row>
    <row r="956" spans="1:5" x14ac:dyDescent="0.3">
      <c r="A956" s="9"/>
      <c r="B956" s="10"/>
      <c r="C956" s="11"/>
      <c r="D956" s="31"/>
      <c r="E956" s="31"/>
    </row>
    <row r="957" spans="1:5" x14ac:dyDescent="0.3">
      <c r="A957" s="9"/>
      <c r="B957" s="10"/>
      <c r="C957" s="11"/>
      <c r="D957" s="31"/>
      <c r="E957" s="31"/>
    </row>
    <row r="958" spans="1:5" x14ac:dyDescent="0.3">
      <c r="A958" s="9"/>
      <c r="B958" s="10"/>
      <c r="C958" s="11"/>
      <c r="D958" s="31"/>
      <c r="E958" s="31"/>
    </row>
    <row r="959" spans="1:5" x14ac:dyDescent="0.3">
      <c r="A959" s="9"/>
      <c r="B959" s="10"/>
      <c r="C959" s="11"/>
      <c r="D959" s="31"/>
      <c r="E959" s="31"/>
    </row>
    <row r="960" spans="1:5" x14ac:dyDescent="0.3">
      <c r="A960" s="9"/>
      <c r="B960" s="10"/>
      <c r="C960" s="11"/>
      <c r="D960" s="31"/>
      <c r="E960" s="31"/>
    </row>
    <row r="961" spans="1:5" x14ac:dyDescent="0.3">
      <c r="A961" s="9"/>
      <c r="B961" s="10"/>
      <c r="C961" s="11"/>
      <c r="D961" s="31"/>
      <c r="E961" s="31"/>
    </row>
    <row r="962" spans="1:5" x14ac:dyDescent="0.3">
      <c r="A962" s="9"/>
      <c r="B962" s="10"/>
      <c r="C962" s="11"/>
      <c r="D962" s="31"/>
      <c r="E962" s="31"/>
    </row>
    <row r="963" spans="1:5" x14ac:dyDescent="0.3">
      <c r="A963" s="9"/>
      <c r="B963" s="10"/>
      <c r="C963" s="11"/>
      <c r="D963" s="31"/>
      <c r="E963" s="31"/>
    </row>
    <row r="964" spans="1:5" x14ac:dyDescent="0.3">
      <c r="A964" s="9"/>
      <c r="B964" s="10"/>
      <c r="C964" s="11"/>
      <c r="D964" s="31"/>
      <c r="E964" s="31"/>
    </row>
    <row r="965" spans="1:5" x14ac:dyDescent="0.3">
      <c r="A965" s="9"/>
      <c r="B965" s="10"/>
      <c r="C965" s="11"/>
      <c r="D965" s="31"/>
      <c r="E965" s="31"/>
    </row>
    <row r="966" spans="1:5" x14ac:dyDescent="0.3">
      <c r="A966" s="9"/>
      <c r="B966" s="9"/>
      <c r="C966" s="13"/>
      <c r="D966" s="31"/>
      <c r="E966" s="31"/>
    </row>
    <row r="967" spans="1:5" x14ac:dyDescent="0.3">
      <c r="A967" s="9"/>
      <c r="B967" s="10"/>
      <c r="C967" s="11"/>
      <c r="D967" s="31"/>
      <c r="E967" s="31"/>
    </row>
    <row r="968" spans="1:5" x14ac:dyDescent="0.3">
      <c r="A968" s="9"/>
      <c r="B968" s="10"/>
      <c r="C968" s="11"/>
      <c r="D968" s="31"/>
      <c r="E968" s="31"/>
    </row>
    <row r="969" spans="1:5" x14ac:dyDescent="0.3">
      <c r="A969" s="9"/>
      <c r="B969" s="10"/>
      <c r="C969" s="11"/>
      <c r="D969" s="31"/>
      <c r="E969" s="31"/>
    </row>
    <row r="970" spans="1:5" x14ac:dyDescent="0.3">
      <c r="A970" s="9"/>
      <c r="B970" s="9"/>
      <c r="C970" s="13"/>
      <c r="D970" s="31"/>
      <c r="E970" s="31"/>
    </row>
    <row r="971" spans="1:5" x14ac:dyDescent="0.3">
      <c r="A971" s="9"/>
      <c r="B971" s="10"/>
      <c r="C971" s="11"/>
      <c r="D971" s="31"/>
      <c r="E971" s="31"/>
    </row>
    <row r="972" spans="1:5" x14ac:dyDescent="0.3">
      <c r="A972" s="9"/>
      <c r="B972" s="10"/>
      <c r="C972" s="11"/>
      <c r="D972" s="31"/>
      <c r="E972" s="31"/>
    </row>
    <row r="973" spans="1:5" x14ac:dyDescent="0.3">
      <c r="A973" s="9"/>
      <c r="B973" s="10"/>
      <c r="C973" s="11"/>
      <c r="D973" s="31"/>
      <c r="E973" s="31"/>
    </row>
    <row r="974" spans="1:5" x14ac:dyDescent="0.3">
      <c r="A974" s="9"/>
      <c r="B974" s="10"/>
      <c r="C974" s="11"/>
      <c r="D974" s="31"/>
      <c r="E974" s="31"/>
    </row>
    <row r="975" spans="1:5" x14ac:dyDescent="0.3">
      <c r="A975" s="9"/>
      <c r="B975" s="10"/>
      <c r="C975" s="11"/>
      <c r="D975" s="31"/>
      <c r="E975" s="31"/>
    </row>
    <row r="976" spans="1:5" x14ac:dyDescent="0.3">
      <c r="A976" s="9"/>
      <c r="B976" s="10"/>
      <c r="C976" s="11"/>
      <c r="D976" s="31"/>
      <c r="E976" s="31"/>
    </row>
    <row r="977" spans="1:5" x14ac:dyDescent="0.3">
      <c r="A977" s="9"/>
      <c r="B977" s="9"/>
      <c r="C977" s="13"/>
      <c r="D977" s="31"/>
      <c r="E977" s="31"/>
    </row>
    <row r="978" spans="1:5" x14ac:dyDescent="0.3">
      <c r="A978" s="9"/>
      <c r="B978" s="10"/>
      <c r="C978" s="11"/>
      <c r="D978" s="31"/>
      <c r="E978" s="31"/>
    </row>
    <row r="979" spans="1:5" x14ac:dyDescent="0.3">
      <c r="A979" s="9"/>
      <c r="B979" s="10"/>
      <c r="C979" s="11"/>
      <c r="D979" s="31"/>
      <c r="E979" s="31"/>
    </row>
    <row r="980" spans="1:5" x14ac:dyDescent="0.3">
      <c r="A980" s="9"/>
      <c r="B980" s="10"/>
      <c r="C980" s="11"/>
      <c r="D980" s="31"/>
      <c r="E980" s="31"/>
    </row>
    <row r="981" spans="1:5" x14ac:dyDescent="0.3">
      <c r="A981" s="9"/>
      <c r="B981" s="9"/>
      <c r="C981" s="13"/>
      <c r="D981" s="31"/>
      <c r="E981" s="31"/>
    </row>
    <row r="982" spans="1:5" x14ac:dyDescent="0.3">
      <c r="A982" s="9"/>
      <c r="B982" s="10"/>
      <c r="C982" s="11"/>
      <c r="D982" s="31"/>
      <c r="E982" s="31"/>
    </row>
    <row r="983" spans="1:5" x14ac:dyDescent="0.3">
      <c r="A983" s="9"/>
      <c r="B983" s="10"/>
      <c r="C983" s="11"/>
      <c r="D983" s="31"/>
      <c r="E983" s="31"/>
    </row>
    <row r="984" spans="1:5" x14ac:dyDescent="0.3">
      <c r="A984" s="9"/>
      <c r="B984" s="10"/>
      <c r="C984" s="11"/>
      <c r="D984" s="31"/>
      <c r="E984" s="31"/>
    </row>
    <row r="985" spans="1:5" x14ac:dyDescent="0.3">
      <c r="A985" s="9"/>
      <c r="B985" s="9"/>
      <c r="C985" s="13"/>
      <c r="D985" s="31"/>
      <c r="E985" s="31"/>
    </row>
    <row r="986" spans="1:5" x14ac:dyDescent="0.3">
      <c r="A986" s="9"/>
      <c r="B986" s="10"/>
      <c r="C986" s="11"/>
      <c r="D986" s="31"/>
      <c r="E986" s="31"/>
    </row>
    <row r="987" spans="1:5" x14ac:dyDescent="0.3">
      <c r="A987" s="9"/>
      <c r="B987" s="10"/>
      <c r="C987" s="11"/>
      <c r="D987" s="31"/>
      <c r="E987" s="31"/>
    </row>
    <row r="988" spans="1:5" x14ac:dyDescent="0.3">
      <c r="A988" s="9"/>
      <c r="B988" s="10"/>
      <c r="C988" s="11"/>
      <c r="D988" s="31"/>
      <c r="E988" s="31"/>
    </row>
    <row r="989" spans="1:5" x14ac:dyDescent="0.3">
      <c r="A989" s="9"/>
      <c r="B989" s="9"/>
      <c r="C989" s="13"/>
      <c r="D989" s="31"/>
      <c r="E989" s="31"/>
    </row>
    <row r="990" spans="1:5" x14ac:dyDescent="0.3">
      <c r="A990" s="9"/>
      <c r="B990" s="10"/>
      <c r="C990" s="11"/>
      <c r="D990" s="31"/>
      <c r="E990" s="31"/>
    </row>
    <row r="991" spans="1:5" x14ac:dyDescent="0.3">
      <c r="A991" s="9"/>
      <c r="B991" s="10"/>
      <c r="C991" s="11"/>
      <c r="D991" s="31"/>
      <c r="E991" s="31"/>
    </row>
    <row r="992" spans="1:5" x14ac:dyDescent="0.3">
      <c r="A992" s="9"/>
      <c r="B992" s="10"/>
      <c r="C992" s="11"/>
      <c r="D992" s="31"/>
      <c r="E992" s="31"/>
    </row>
    <row r="993" spans="1:5" x14ac:dyDescent="0.3">
      <c r="A993" s="9"/>
      <c r="B993" s="10"/>
      <c r="C993" s="11"/>
      <c r="D993" s="31"/>
      <c r="E993" s="31"/>
    </row>
    <row r="994" spans="1:5" x14ac:dyDescent="0.3">
      <c r="A994" s="9"/>
      <c r="B994" s="10"/>
      <c r="C994" s="11"/>
      <c r="D994" s="31"/>
      <c r="E994" s="31"/>
    </row>
    <row r="995" spans="1:5" x14ac:dyDescent="0.3">
      <c r="A995" s="9"/>
      <c r="B995" s="10"/>
      <c r="C995" s="11"/>
      <c r="D995" s="31"/>
      <c r="E995" s="31"/>
    </row>
    <row r="996" spans="1:5" x14ac:dyDescent="0.3">
      <c r="A996" s="9"/>
      <c r="B996" s="10"/>
      <c r="C996" s="11"/>
      <c r="D996" s="31"/>
      <c r="E996" s="31"/>
    </row>
    <row r="997" spans="1:5" x14ac:dyDescent="0.3">
      <c r="A997" s="9"/>
      <c r="B997" s="10"/>
      <c r="C997" s="11"/>
      <c r="D997" s="31"/>
      <c r="E997" s="31"/>
    </row>
    <row r="998" spans="1:5" x14ac:dyDescent="0.3">
      <c r="A998" s="9"/>
      <c r="B998" s="9"/>
      <c r="C998" s="13"/>
      <c r="D998" s="31"/>
      <c r="E998" s="31"/>
    </row>
    <row r="999" spans="1:5" x14ac:dyDescent="0.3">
      <c r="A999" s="9"/>
      <c r="B999" s="10"/>
      <c r="C999" s="11"/>
      <c r="D999" s="31"/>
      <c r="E999" s="31"/>
    </row>
    <row r="1000" spans="1:5" x14ac:dyDescent="0.3">
      <c r="A1000" s="9"/>
      <c r="B1000" s="10"/>
      <c r="C1000" s="11"/>
      <c r="D1000" s="31"/>
      <c r="E1000" s="31"/>
    </row>
    <row r="1001" spans="1:5" x14ac:dyDescent="0.3">
      <c r="A1001" s="9"/>
      <c r="B1001" s="10"/>
      <c r="C1001" s="11"/>
      <c r="D1001" s="31"/>
      <c r="E1001" s="31"/>
    </row>
    <row r="1002" spans="1:5" x14ac:dyDescent="0.3">
      <c r="A1002" s="9"/>
      <c r="B1002" s="10"/>
      <c r="C1002" s="11"/>
      <c r="D1002" s="31"/>
      <c r="E1002" s="31"/>
    </row>
    <row r="1003" spans="1:5" x14ac:dyDescent="0.3">
      <c r="A1003" s="9"/>
      <c r="B1003" s="9"/>
      <c r="C1003" s="13"/>
      <c r="D1003" s="31"/>
      <c r="E1003" s="31"/>
    </row>
    <row r="1004" spans="1:5" x14ac:dyDescent="0.3">
      <c r="A1004" s="9"/>
      <c r="B1004" s="10"/>
      <c r="C1004" s="11"/>
      <c r="D1004" s="31"/>
      <c r="E1004" s="31"/>
    </row>
    <row r="1005" spans="1:5" x14ac:dyDescent="0.3">
      <c r="A1005" s="9"/>
      <c r="B1005" s="9"/>
      <c r="C1005" s="13"/>
      <c r="D1005" s="31"/>
      <c r="E1005" s="31"/>
    </row>
    <row r="1006" spans="1:5" x14ac:dyDescent="0.3">
      <c r="A1006" s="9"/>
      <c r="B1006" s="10"/>
      <c r="C1006" s="11"/>
      <c r="D1006" s="31"/>
      <c r="E1006" s="31"/>
    </row>
    <row r="1007" spans="1:5" x14ac:dyDescent="0.3">
      <c r="A1007" s="9"/>
      <c r="B1007" s="10"/>
      <c r="C1007" s="11"/>
      <c r="D1007" s="31"/>
      <c r="E1007" s="31"/>
    </row>
    <row r="1008" spans="1:5" x14ac:dyDescent="0.3">
      <c r="A1008" s="9"/>
      <c r="B1008" s="10"/>
      <c r="C1008" s="11"/>
      <c r="D1008" s="31"/>
      <c r="E1008" s="31"/>
    </row>
    <row r="1009" spans="1:5" x14ac:dyDescent="0.3">
      <c r="A1009" s="9"/>
      <c r="B1009" s="10"/>
      <c r="C1009" s="11"/>
      <c r="D1009" s="31"/>
      <c r="E1009" s="31"/>
    </row>
    <row r="1010" spans="1:5" x14ac:dyDescent="0.3">
      <c r="A1010" s="9"/>
      <c r="B1010" s="10"/>
      <c r="C1010" s="11"/>
      <c r="D1010" s="31"/>
      <c r="E1010" s="31"/>
    </row>
    <row r="1011" spans="1:5" x14ac:dyDescent="0.3">
      <c r="A1011" s="9"/>
      <c r="B1011" s="9"/>
      <c r="C1011" s="13"/>
      <c r="D1011" s="31"/>
      <c r="E1011" s="31"/>
    </row>
    <row r="1012" spans="1:5" x14ac:dyDescent="0.3">
      <c r="A1012" s="9"/>
      <c r="B1012" s="10"/>
      <c r="C1012" s="11"/>
      <c r="D1012" s="31"/>
      <c r="E1012" s="31"/>
    </row>
    <row r="1013" spans="1:5" x14ac:dyDescent="0.3">
      <c r="A1013" s="9"/>
      <c r="B1013" s="10"/>
      <c r="C1013" s="11"/>
      <c r="D1013" s="31"/>
      <c r="E1013" s="31"/>
    </row>
    <row r="1014" spans="1:5" x14ac:dyDescent="0.3">
      <c r="A1014" s="9"/>
      <c r="B1014" s="9"/>
      <c r="C1014" s="13"/>
      <c r="D1014" s="31"/>
      <c r="E1014" s="31"/>
    </row>
    <row r="1015" spans="1:5" x14ac:dyDescent="0.3">
      <c r="A1015" s="9"/>
      <c r="B1015" s="10"/>
      <c r="C1015" s="11"/>
      <c r="D1015" s="31"/>
      <c r="E1015" s="31"/>
    </row>
    <row r="1016" spans="1:5" x14ac:dyDescent="0.3">
      <c r="A1016" s="9"/>
      <c r="B1016" s="10"/>
      <c r="C1016" s="11"/>
      <c r="D1016" s="31"/>
      <c r="E1016" s="31"/>
    </row>
    <row r="1017" spans="1:5" x14ac:dyDescent="0.3">
      <c r="A1017" s="9"/>
      <c r="B1017" s="9"/>
      <c r="C1017" s="13"/>
      <c r="D1017" s="31"/>
      <c r="E1017" s="31"/>
    </row>
    <row r="1018" spans="1:5" x14ac:dyDescent="0.3">
      <c r="A1018" s="9"/>
      <c r="B1018" s="10"/>
      <c r="C1018" s="11"/>
      <c r="D1018" s="31"/>
      <c r="E1018" s="31"/>
    </row>
    <row r="1019" spans="1:5" x14ac:dyDescent="0.3">
      <c r="A1019" s="9"/>
      <c r="B1019" s="10"/>
      <c r="C1019" s="11"/>
      <c r="D1019" s="31"/>
      <c r="E1019" s="31"/>
    </row>
    <row r="1020" spans="1:5" x14ac:dyDescent="0.3">
      <c r="A1020" s="9"/>
      <c r="B1020" s="10"/>
      <c r="C1020" s="11"/>
      <c r="D1020" s="31"/>
      <c r="E1020" s="31"/>
    </row>
    <row r="1021" spans="1:5" x14ac:dyDescent="0.3">
      <c r="A1021" s="9"/>
      <c r="B1021" s="9"/>
      <c r="C1021" s="13"/>
      <c r="D1021" s="31"/>
      <c r="E1021" s="31"/>
    </row>
    <row r="1022" spans="1:5" x14ac:dyDescent="0.3">
      <c r="A1022" s="10"/>
      <c r="B1022" s="10"/>
      <c r="C1022" s="32"/>
      <c r="D1022" s="31"/>
      <c r="E1022" s="31"/>
    </row>
    <row r="1023" spans="1:5" x14ac:dyDescent="0.3">
      <c r="A1023" s="10"/>
      <c r="B1023" s="10"/>
      <c r="C1023" s="32"/>
      <c r="D1023" s="31"/>
      <c r="E1023" s="31"/>
    </row>
    <row r="1024" spans="1:5" x14ac:dyDescent="0.3">
      <c r="A1024" s="10"/>
      <c r="B1024" s="10"/>
      <c r="C1024" s="32"/>
      <c r="D1024" s="31"/>
      <c r="E1024" s="31"/>
    </row>
    <row r="1025" spans="1:5" x14ac:dyDescent="0.3">
      <c r="A1025" s="10"/>
      <c r="B1025" s="10"/>
      <c r="C1025" s="32"/>
      <c r="D1025" s="31"/>
      <c r="E1025" s="31"/>
    </row>
    <row r="1026" spans="1:5" x14ac:dyDescent="0.3">
      <c r="A1026" s="10"/>
      <c r="B1026" s="10"/>
      <c r="C1026" s="32"/>
      <c r="D1026" s="31"/>
      <c r="E1026" s="31"/>
    </row>
    <row r="1027" spans="1:5" x14ac:dyDescent="0.3">
      <c r="A1027" s="10"/>
      <c r="B1027" s="10"/>
      <c r="C1027" s="32"/>
      <c r="E1027" s="31"/>
    </row>
    <row r="1028" spans="1:5" x14ac:dyDescent="0.3">
      <c r="E1028" s="31"/>
    </row>
    <row r="1029" spans="1:5" x14ac:dyDescent="0.3">
      <c r="E1029" s="31"/>
    </row>
    <row r="1030" spans="1:5" x14ac:dyDescent="0.3">
      <c r="E1030" s="31"/>
    </row>
    <row r="1031" spans="1:5" x14ac:dyDescent="0.3">
      <c r="E1031" s="31"/>
    </row>
    <row r="1032" spans="1:5" x14ac:dyDescent="0.3">
      <c r="E1032" s="31"/>
    </row>
    <row r="1033" spans="1:5" x14ac:dyDescent="0.3">
      <c r="E1033" s="31"/>
    </row>
    <row r="1034" spans="1:5" x14ac:dyDescent="0.3">
      <c r="E1034" s="31"/>
    </row>
    <row r="1035" spans="1:5" x14ac:dyDescent="0.3">
      <c r="E1035" s="31"/>
    </row>
    <row r="1036" spans="1:5" x14ac:dyDescent="0.3">
      <c r="E1036" s="31"/>
    </row>
    <row r="1037" spans="1:5" x14ac:dyDescent="0.3">
      <c r="E1037" s="31"/>
    </row>
    <row r="1038" spans="1:5" x14ac:dyDescent="0.3">
      <c r="E1038" s="31"/>
    </row>
    <row r="1039" spans="1:5" x14ac:dyDescent="0.3">
      <c r="E1039" s="31"/>
    </row>
    <row r="1040" spans="1:5" x14ac:dyDescent="0.3">
      <c r="E1040" s="31"/>
    </row>
    <row r="1041" spans="5:5" x14ac:dyDescent="0.3">
      <c r="E1041" s="31"/>
    </row>
    <row r="1042" spans="5:5" x14ac:dyDescent="0.3">
      <c r="E1042" s="31"/>
    </row>
    <row r="1043" spans="5:5" x14ac:dyDescent="0.3">
      <c r="E1043" s="31"/>
    </row>
    <row r="1044" spans="5:5" x14ac:dyDescent="0.3">
      <c r="E1044" s="31"/>
    </row>
    <row r="1045" spans="5:5" x14ac:dyDescent="0.3">
      <c r="E1045" s="31"/>
    </row>
    <row r="1046" spans="5:5" x14ac:dyDescent="0.3">
      <c r="E1046" s="31"/>
    </row>
    <row r="1047" spans="5:5" x14ac:dyDescent="0.3">
      <c r="E1047" s="31"/>
    </row>
    <row r="1048" spans="5:5" x14ac:dyDescent="0.3">
      <c r="E1048" s="31"/>
    </row>
    <row r="1049" spans="5:5" x14ac:dyDescent="0.3">
      <c r="E1049" s="31"/>
    </row>
    <row r="1050" spans="5:5" x14ac:dyDescent="0.3">
      <c r="E1050" s="31"/>
    </row>
    <row r="1051" spans="5:5" x14ac:dyDescent="0.3">
      <c r="E1051" s="31"/>
    </row>
    <row r="1052" spans="5:5" x14ac:dyDescent="0.3">
      <c r="E1052" s="31"/>
    </row>
    <row r="1053" spans="5:5" x14ac:dyDescent="0.3">
      <c r="E1053" s="31"/>
    </row>
    <row r="1054" spans="5:5" x14ac:dyDescent="0.3">
      <c r="E1054" s="31"/>
    </row>
    <row r="1055" spans="5:5" x14ac:dyDescent="0.3">
      <c r="E1055" s="31"/>
    </row>
    <row r="1056" spans="5:5" x14ac:dyDescent="0.3">
      <c r="E1056" s="31"/>
    </row>
    <row r="1057" spans="5:5" x14ac:dyDescent="0.3">
      <c r="E1057" s="31"/>
    </row>
    <row r="1058" spans="5:5" x14ac:dyDescent="0.3">
      <c r="E1058" s="31"/>
    </row>
    <row r="1059" spans="5:5" x14ac:dyDescent="0.3">
      <c r="E1059" s="31"/>
    </row>
    <row r="1060" spans="5:5" x14ac:dyDescent="0.3">
      <c r="E1060" s="31"/>
    </row>
    <row r="1061" spans="5:5" x14ac:dyDescent="0.3">
      <c r="E1061" s="31"/>
    </row>
    <row r="1062" spans="5:5" x14ac:dyDescent="0.3">
      <c r="E1062" s="31"/>
    </row>
    <row r="1063" spans="5:5" x14ac:dyDescent="0.3">
      <c r="E1063" s="31"/>
    </row>
    <row r="1064" spans="5:5" x14ac:dyDescent="0.3">
      <c r="E1064" s="31"/>
    </row>
    <row r="1065" spans="5:5" x14ac:dyDescent="0.3">
      <c r="E1065" s="31"/>
    </row>
    <row r="1066" spans="5:5" x14ac:dyDescent="0.3">
      <c r="E1066" s="31"/>
    </row>
    <row r="1067" spans="5:5" x14ac:dyDescent="0.3">
      <c r="E1067" s="31"/>
    </row>
    <row r="1068" spans="5:5" x14ac:dyDescent="0.3">
      <c r="E1068" s="31"/>
    </row>
    <row r="1069" spans="5:5" x14ac:dyDescent="0.3">
      <c r="E1069" s="31"/>
    </row>
    <row r="1070" spans="5:5" x14ac:dyDescent="0.3">
      <c r="E1070" s="31"/>
    </row>
    <row r="1071" spans="5:5" x14ac:dyDescent="0.3">
      <c r="E1071" s="31"/>
    </row>
    <row r="1072" spans="5:5" x14ac:dyDescent="0.3">
      <c r="E1072" s="31"/>
    </row>
    <row r="1073" spans="5:5" x14ac:dyDescent="0.3">
      <c r="E1073" s="31"/>
    </row>
    <row r="1074" spans="5:5" x14ac:dyDescent="0.3">
      <c r="E1074" s="31"/>
    </row>
    <row r="1075" spans="5:5" x14ac:dyDescent="0.3">
      <c r="E1075" s="31"/>
    </row>
    <row r="1076" spans="5:5" x14ac:dyDescent="0.3">
      <c r="E1076" s="31"/>
    </row>
    <row r="1077" spans="5:5" x14ac:dyDescent="0.3">
      <c r="E1077" s="31"/>
    </row>
    <row r="1078" spans="5:5" x14ac:dyDescent="0.3">
      <c r="E1078" s="31"/>
    </row>
    <row r="1079" spans="5:5" x14ac:dyDescent="0.3">
      <c r="E1079" s="31"/>
    </row>
    <row r="1080" spans="5:5" x14ac:dyDescent="0.3">
      <c r="E1080" s="31"/>
    </row>
    <row r="1081" spans="5:5" x14ac:dyDescent="0.3">
      <c r="E1081" s="31"/>
    </row>
    <row r="1082" spans="5:5" x14ac:dyDescent="0.3">
      <c r="E1082" s="31"/>
    </row>
    <row r="1083" spans="5:5" x14ac:dyDescent="0.3">
      <c r="E1083" s="31"/>
    </row>
    <row r="1084" spans="5:5" x14ac:dyDescent="0.3">
      <c r="E1084" s="31"/>
    </row>
    <row r="1085" spans="5:5" x14ac:dyDescent="0.3">
      <c r="E1085" s="31"/>
    </row>
    <row r="1086" spans="5:5" x14ac:dyDescent="0.3">
      <c r="E1086" s="31"/>
    </row>
    <row r="1087" spans="5:5" x14ac:dyDescent="0.3">
      <c r="E1087" s="31"/>
    </row>
    <row r="1088" spans="5:5" x14ac:dyDescent="0.3">
      <c r="E1088" s="31"/>
    </row>
    <row r="1089" spans="5:5" x14ac:dyDescent="0.3">
      <c r="E1089" s="31"/>
    </row>
    <row r="1090" spans="5:5" x14ac:dyDescent="0.3">
      <c r="E1090" s="31"/>
    </row>
    <row r="1091" spans="5:5" x14ac:dyDescent="0.3">
      <c r="E1091" s="31"/>
    </row>
    <row r="1092" spans="5:5" x14ac:dyDescent="0.3">
      <c r="E1092" s="31"/>
    </row>
    <row r="1093" spans="5:5" x14ac:dyDescent="0.3">
      <c r="E1093" s="31"/>
    </row>
    <row r="1094" spans="5:5" x14ac:dyDescent="0.3">
      <c r="E1094" s="31"/>
    </row>
    <row r="1095" spans="5:5" x14ac:dyDescent="0.3">
      <c r="E1095" s="31"/>
    </row>
    <row r="1096" spans="5:5" x14ac:dyDescent="0.3">
      <c r="E1096" s="31"/>
    </row>
    <row r="1097" spans="5:5" x14ac:dyDescent="0.3">
      <c r="E1097" s="31"/>
    </row>
    <row r="1098" spans="5:5" x14ac:dyDescent="0.3">
      <c r="E1098" s="31"/>
    </row>
    <row r="1099" spans="5:5" x14ac:dyDescent="0.3">
      <c r="E1099" s="31"/>
    </row>
    <row r="1100" spans="5:5" x14ac:dyDescent="0.3">
      <c r="E1100" s="31"/>
    </row>
    <row r="1101" spans="5:5" x14ac:dyDescent="0.3">
      <c r="E1101" s="31"/>
    </row>
    <row r="1102" spans="5:5" x14ac:dyDescent="0.3">
      <c r="E1102" s="31"/>
    </row>
    <row r="1103" spans="5:5" x14ac:dyDescent="0.3">
      <c r="E1103" s="31"/>
    </row>
    <row r="1104" spans="5:5" x14ac:dyDescent="0.3">
      <c r="E1104" s="31"/>
    </row>
    <row r="1105" spans="5:5" x14ac:dyDescent="0.3">
      <c r="E1105" s="31"/>
    </row>
    <row r="1106" spans="5:5" x14ac:dyDescent="0.3">
      <c r="E1106" s="31"/>
    </row>
    <row r="1107" spans="5:5" x14ac:dyDescent="0.3">
      <c r="E1107" s="31"/>
    </row>
    <row r="1108" spans="5:5" x14ac:dyDescent="0.3">
      <c r="E1108" s="31"/>
    </row>
    <row r="1109" spans="5:5" x14ac:dyDescent="0.3">
      <c r="E1109" s="31"/>
    </row>
    <row r="1110" spans="5:5" x14ac:dyDescent="0.3">
      <c r="E1110" s="31"/>
    </row>
    <row r="1111" spans="5:5" x14ac:dyDescent="0.3">
      <c r="E1111" s="31"/>
    </row>
    <row r="1112" spans="5:5" x14ac:dyDescent="0.3">
      <c r="E1112" s="31"/>
    </row>
    <row r="1113" spans="5:5" x14ac:dyDescent="0.3">
      <c r="E1113" s="31"/>
    </row>
    <row r="1114" spans="5:5" x14ac:dyDescent="0.3">
      <c r="E1114" s="31"/>
    </row>
    <row r="1115" spans="5:5" x14ac:dyDescent="0.3">
      <c r="E1115" s="31"/>
    </row>
    <row r="1116" spans="5:5" x14ac:dyDescent="0.3">
      <c r="E1116" s="31"/>
    </row>
    <row r="1117" spans="5:5" x14ac:dyDescent="0.3">
      <c r="E1117" s="31"/>
    </row>
    <row r="1118" spans="5:5" x14ac:dyDescent="0.3">
      <c r="E1118" s="31"/>
    </row>
    <row r="1119" spans="5:5" x14ac:dyDescent="0.3">
      <c r="E1119" s="31"/>
    </row>
    <row r="1120" spans="5:5" x14ac:dyDescent="0.3">
      <c r="E1120" s="31"/>
    </row>
    <row r="1121" spans="5:5" x14ac:dyDescent="0.3">
      <c r="E1121" s="31"/>
    </row>
    <row r="1122" spans="5:5" x14ac:dyDescent="0.3">
      <c r="E1122" s="31"/>
    </row>
    <row r="1123" spans="5:5" x14ac:dyDescent="0.3">
      <c r="E1123" s="31"/>
    </row>
    <row r="1124" spans="5:5" x14ac:dyDescent="0.3">
      <c r="E1124" s="31"/>
    </row>
    <row r="1125" spans="5:5" x14ac:dyDescent="0.3">
      <c r="E1125" s="31"/>
    </row>
    <row r="1126" spans="5:5" x14ac:dyDescent="0.3">
      <c r="E1126" s="31"/>
    </row>
    <row r="1127" spans="5:5" x14ac:dyDescent="0.3">
      <c r="E1127" s="31"/>
    </row>
    <row r="1128" spans="5:5" x14ac:dyDescent="0.3">
      <c r="E1128" s="31"/>
    </row>
    <row r="1129" spans="5:5" x14ac:dyDescent="0.3">
      <c r="E1129" s="31"/>
    </row>
    <row r="1130" spans="5:5" x14ac:dyDescent="0.3">
      <c r="E1130" s="31"/>
    </row>
    <row r="1131" spans="5:5" x14ac:dyDescent="0.3">
      <c r="E1131" s="31"/>
    </row>
    <row r="1132" spans="5:5" x14ac:dyDescent="0.3">
      <c r="E1132" s="31"/>
    </row>
    <row r="1133" spans="5:5" x14ac:dyDescent="0.3">
      <c r="E1133" s="31"/>
    </row>
    <row r="1134" spans="5:5" x14ac:dyDescent="0.3">
      <c r="E1134" s="31"/>
    </row>
    <row r="1135" spans="5:5" x14ac:dyDescent="0.3">
      <c r="E1135" s="31"/>
    </row>
    <row r="1136" spans="5:5" x14ac:dyDescent="0.3">
      <c r="E1136" s="31"/>
    </row>
    <row r="1137" spans="5:5" x14ac:dyDescent="0.3">
      <c r="E1137" s="31"/>
    </row>
    <row r="1138" spans="5:5" x14ac:dyDescent="0.3">
      <c r="E1138" s="31"/>
    </row>
    <row r="1139" spans="5:5" x14ac:dyDescent="0.3">
      <c r="E1139" s="31"/>
    </row>
    <row r="1140" spans="5:5" x14ac:dyDescent="0.3">
      <c r="E1140" s="31"/>
    </row>
    <row r="1141" spans="5:5" x14ac:dyDescent="0.3">
      <c r="E1141" s="31"/>
    </row>
    <row r="1142" spans="5:5" x14ac:dyDescent="0.3">
      <c r="E1142" s="31"/>
    </row>
    <row r="1143" spans="5:5" x14ac:dyDescent="0.3">
      <c r="E1143" s="31"/>
    </row>
    <row r="1144" spans="5:5" x14ac:dyDescent="0.3">
      <c r="E1144" s="31"/>
    </row>
    <row r="1145" spans="5:5" x14ac:dyDescent="0.3">
      <c r="E1145" s="31"/>
    </row>
    <row r="1146" spans="5:5" x14ac:dyDescent="0.3">
      <c r="E1146" s="31"/>
    </row>
    <row r="1147" spans="5:5" x14ac:dyDescent="0.3">
      <c r="E1147" s="31"/>
    </row>
    <row r="1148" spans="5:5" x14ac:dyDescent="0.3">
      <c r="E1148" s="31"/>
    </row>
    <row r="1149" spans="5:5" x14ac:dyDescent="0.3">
      <c r="E1149" s="31"/>
    </row>
    <row r="1150" spans="5:5" x14ac:dyDescent="0.3">
      <c r="E1150" s="31"/>
    </row>
    <row r="1151" spans="5:5" x14ac:dyDescent="0.3">
      <c r="E1151" s="31"/>
    </row>
    <row r="1152" spans="5:5" x14ac:dyDescent="0.3">
      <c r="E1152" s="31"/>
    </row>
    <row r="1153" spans="5:5" x14ac:dyDescent="0.3">
      <c r="E1153" s="31"/>
    </row>
    <row r="1154" spans="5:5" x14ac:dyDescent="0.3">
      <c r="E1154" s="31"/>
    </row>
    <row r="1155" spans="5:5" x14ac:dyDescent="0.3">
      <c r="E1155" s="31"/>
    </row>
    <row r="1156" spans="5:5" x14ac:dyDescent="0.3">
      <c r="E1156" s="31"/>
    </row>
    <row r="1157" spans="5:5" x14ac:dyDescent="0.3">
      <c r="E1157" s="31"/>
    </row>
    <row r="1158" spans="5:5" x14ac:dyDescent="0.3">
      <c r="E1158" s="31"/>
    </row>
    <row r="1159" spans="5:5" x14ac:dyDescent="0.3">
      <c r="E1159" s="31"/>
    </row>
    <row r="1160" spans="5:5" x14ac:dyDescent="0.3">
      <c r="E1160" s="31"/>
    </row>
    <row r="1161" spans="5:5" x14ac:dyDescent="0.3">
      <c r="E1161" s="31"/>
    </row>
    <row r="1162" spans="5:5" x14ac:dyDescent="0.3">
      <c r="E1162" s="31"/>
    </row>
    <row r="1163" spans="5:5" x14ac:dyDescent="0.3">
      <c r="E1163" s="31"/>
    </row>
    <row r="1164" spans="5:5" x14ac:dyDescent="0.3">
      <c r="E1164" s="31"/>
    </row>
    <row r="1165" spans="5:5" x14ac:dyDescent="0.3">
      <c r="E1165" s="31"/>
    </row>
    <row r="1166" spans="5:5" x14ac:dyDescent="0.3">
      <c r="E1166" s="31"/>
    </row>
    <row r="1167" spans="5:5" x14ac:dyDescent="0.3">
      <c r="E1167" s="31"/>
    </row>
    <row r="1168" spans="5:5" x14ac:dyDescent="0.3">
      <c r="E1168" s="31"/>
    </row>
    <row r="1169" spans="5:5" x14ac:dyDescent="0.3">
      <c r="E1169" s="31"/>
    </row>
    <row r="1170" spans="5:5" x14ac:dyDescent="0.3">
      <c r="E1170" s="31"/>
    </row>
    <row r="1171" spans="5:5" x14ac:dyDescent="0.3">
      <c r="E1171" s="31"/>
    </row>
    <row r="1172" spans="5:5" x14ac:dyDescent="0.3">
      <c r="E1172" s="31"/>
    </row>
    <row r="1173" spans="5:5" x14ac:dyDescent="0.3">
      <c r="E1173" s="31"/>
    </row>
    <row r="1174" spans="5:5" x14ac:dyDescent="0.3">
      <c r="E1174" s="31"/>
    </row>
    <row r="1175" spans="5:5" x14ac:dyDescent="0.3">
      <c r="E1175" s="31"/>
    </row>
    <row r="1176" spans="5:5" x14ac:dyDescent="0.3">
      <c r="E1176" s="31"/>
    </row>
    <row r="1177" spans="5:5" x14ac:dyDescent="0.3">
      <c r="E1177" s="31"/>
    </row>
    <row r="1178" spans="5:5" x14ac:dyDescent="0.3">
      <c r="E1178" s="31"/>
    </row>
    <row r="1179" spans="5:5" x14ac:dyDescent="0.3">
      <c r="E1179" s="31"/>
    </row>
    <row r="1180" spans="5:5" x14ac:dyDescent="0.3">
      <c r="E1180" s="31"/>
    </row>
    <row r="1181" spans="5:5" x14ac:dyDescent="0.3">
      <c r="E1181" s="31"/>
    </row>
    <row r="1182" spans="5:5" x14ac:dyDescent="0.3">
      <c r="E1182" s="31"/>
    </row>
    <row r="1183" spans="5:5" x14ac:dyDescent="0.3">
      <c r="E1183" s="31"/>
    </row>
    <row r="1184" spans="5:5" x14ac:dyDescent="0.3">
      <c r="E1184" s="31"/>
    </row>
    <row r="1185" spans="5:5" x14ac:dyDescent="0.3">
      <c r="E1185" s="31"/>
    </row>
    <row r="1186" spans="5:5" x14ac:dyDescent="0.3">
      <c r="E1186" s="31"/>
    </row>
    <row r="1187" spans="5:5" x14ac:dyDescent="0.3">
      <c r="E1187" s="31"/>
    </row>
    <row r="1188" spans="5:5" x14ac:dyDescent="0.3">
      <c r="E1188" s="31"/>
    </row>
    <row r="1189" spans="5:5" x14ac:dyDescent="0.3">
      <c r="E1189" s="31"/>
    </row>
    <row r="1190" spans="5:5" x14ac:dyDescent="0.3">
      <c r="E1190" s="31"/>
    </row>
    <row r="1191" spans="5:5" x14ac:dyDescent="0.3">
      <c r="E1191" s="31"/>
    </row>
    <row r="1192" spans="5:5" x14ac:dyDescent="0.3">
      <c r="E1192" s="31"/>
    </row>
    <row r="1193" spans="5:5" x14ac:dyDescent="0.3">
      <c r="E1193" s="31"/>
    </row>
    <row r="1194" spans="5:5" x14ac:dyDescent="0.3">
      <c r="E1194" s="31"/>
    </row>
    <row r="1195" spans="5:5" x14ac:dyDescent="0.3">
      <c r="E1195" s="31"/>
    </row>
    <row r="1196" spans="5:5" x14ac:dyDescent="0.3">
      <c r="E1196" s="31"/>
    </row>
    <row r="1197" spans="5:5" x14ac:dyDescent="0.3">
      <c r="E1197" s="31"/>
    </row>
    <row r="1198" spans="5:5" x14ac:dyDescent="0.3">
      <c r="E1198" s="31"/>
    </row>
    <row r="1199" spans="5:5" x14ac:dyDescent="0.3">
      <c r="E1199" s="31"/>
    </row>
    <row r="1200" spans="5:5" x14ac:dyDescent="0.3">
      <c r="E1200" s="31"/>
    </row>
    <row r="1201" spans="5:5" x14ac:dyDescent="0.3">
      <c r="E1201" s="31"/>
    </row>
    <row r="1202" spans="5:5" x14ac:dyDescent="0.3">
      <c r="E1202" s="31"/>
    </row>
    <row r="1203" spans="5:5" x14ac:dyDescent="0.3">
      <c r="E1203" s="31"/>
    </row>
    <row r="1204" spans="5:5" x14ac:dyDescent="0.3">
      <c r="E1204" s="31"/>
    </row>
    <row r="1205" spans="5:5" x14ac:dyDescent="0.3">
      <c r="E1205" s="31"/>
    </row>
    <row r="1206" spans="5:5" x14ac:dyDescent="0.3">
      <c r="E1206" s="31"/>
    </row>
    <row r="1207" spans="5:5" x14ac:dyDescent="0.3">
      <c r="E1207" s="31"/>
    </row>
    <row r="1208" spans="5:5" x14ac:dyDescent="0.3">
      <c r="E1208" s="31"/>
    </row>
    <row r="1209" spans="5:5" x14ac:dyDescent="0.3">
      <c r="E1209" s="31"/>
    </row>
    <row r="1210" spans="5:5" x14ac:dyDescent="0.3">
      <c r="E1210" s="31"/>
    </row>
    <row r="1211" spans="5:5" x14ac:dyDescent="0.3">
      <c r="E1211" s="31"/>
    </row>
    <row r="1212" spans="5:5" x14ac:dyDescent="0.3">
      <c r="E1212" s="31"/>
    </row>
    <row r="1213" spans="5:5" x14ac:dyDescent="0.3">
      <c r="E1213" s="31"/>
    </row>
    <row r="1214" spans="5:5" x14ac:dyDescent="0.3">
      <c r="E1214" s="31"/>
    </row>
    <row r="1215" spans="5:5" x14ac:dyDescent="0.3">
      <c r="E1215" s="31"/>
    </row>
    <row r="1216" spans="5:5" x14ac:dyDescent="0.3">
      <c r="E1216" s="31"/>
    </row>
    <row r="1217" spans="5:5" x14ac:dyDescent="0.3">
      <c r="E1217" s="31"/>
    </row>
    <row r="1218" spans="5:5" x14ac:dyDescent="0.3">
      <c r="E1218" s="31"/>
    </row>
    <row r="1219" spans="5:5" x14ac:dyDescent="0.3">
      <c r="E1219" s="31"/>
    </row>
    <row r="1220" spans="5:5" x14ac:dyDescent="0.3">
      <c r="E1220" s="31"/>
    </row>
    <row r="1221" spans="5:5" x14ac:dyDescent="0.3">
      <c r="E1221" s="31"/>
    </row>
    <row r="1222" spans="5:5" x14ac:dyDescent="0.3">
      <c r="E1222" s="31"/>
    </row>
    <row r="1223" spans="5:5" x14ac:dyDescent="0.3">
      <c r="E1223" s="31"/>
    </row>
    <row r="1224" spans="5:5" x14ac:dyDescent="0.3">
      <c r="E1224" s="31"/>
    </row>
    <row r="1225" spans="5:5" x14ac:dyDescent="0.3">
      <c r="E1225" s="31"/>
    </row>
    <row r="1226" spans="5:5" x14ac:dyDescent="0.3">
      <c r="E1226" s="31"/>
    </row>
    <row r="1227" spans="5:5" x14ac:dyDescent="0.3">
      <c r="E1227" s="31"/>
    </row>
    <row r="1228" spans="5:5" x14ac:dyDescent="0.3">
      <c r="E1228" s="31"/>
    </row>
    <row r="1229" spans="5:5" x14ac:dyDescent="0.3">
      <c r="E1229" s="31"/>
    </row>
    <row r="1230" spans="5:5" x14ac:dyDescent="0.3">
      <c r="E1230" s="31"/>
    </row>
    <row r="1231" spans="5:5" x14ac:dyDescent="0.3">
      <c r="E1231" s="31"/>
    </row>
    <row r="1232" spans="5:5" x14ac:dyDescent="0.3">
      <c r="E1232" s="31"/>
    </row>
    <row r="1233" spans="5:5" x14ac:dyDescent="0.3">
      <c r="E1233" s="31"/>
    </row>
    <row r="1234" spans="5:5" x14ac:dyDescent="0.3">
      <c r="E1234" s="31"/>
    </row>
    <row r="1235" spans="5:5" x14ac:dyDescent="0.3">
      <c r="E1235" s="31"/>
    </row>
    <row r="1236" spans="5:5" x14ac:dyDescent="0.3">
      <c r="E1236" s="31"/>
    </row>
    <row r="1237" spans="5:5" x14ac:dyDescent="0.3">
      <c r="E1237" s="31"/>
    </row>
    <row r="1238" spans="5:5" x14ac:dyDescent="0.3">
      <c r="E1238" s="31"/>
    </row>
    <row r="1239" spans="5:5" x14ac:dyDescent="0.3">
      <c r="E1239" s="31"/>
    </row>
    <row r="1240" spans="5:5" x14ac:dyDescent="0.3">
      <c r="E1240" s="31"/>
    </row>
    <row r="1241" spans="5:5" x14ac:dyDescent="0.3">
      <c r="E1241" s="31"/>
    </row>
    <row r="1242" spans="5:5" x14ac:dyDescent="0.3">
      <c r="E1242" s="31"/>
    </row>
    <row r="1243" spans="5:5" x14ac:dyDescent="0.3">
      <c r="E1243" s="31"/>
    </row>
    <row r="1244" spans="5:5" x14ac:dyDescent="0.3">
      <c r="E1244" s="31"/>
    </row>
    <row r="1245" spans="5:5" x14ac:dyDescent="0.3">
      <c r="E1245" s="31"/>
    </row>
    <row r="1246" spans="5:5" x14ac:dyDescent="0.3">
      <c r="E1246" s="31"/>
    </row>
    <row r="1247" spans="5:5" x14ac:dyDescent="0.3">
      <c r="E1247" s="31"/>
    </row>
    <row r="1248" spans="5:5" x14ac:dyDescent="0.3">
      <c r="E1248" s="31"/>
    </row>
    <row r="1249" spans="5:5" x14ac:dyDescent="0.3">
      <c r="E1249" s="31"/>
    </row>
    <row r="1250" spans="5:5" x14ac:dyDescent="0.3">
      <c r="E1250" s="31"/>
    </row>
    <row r="1251" spans="5:5" x14ac:dyDescent="0.3">
      <c r="E1251" s="31"/>
    </row>
    <row r="1252" spans="5:5" x14ac:dyDescent="0.3">
      <c r="E1252" s="31"/>
    </row>
    <row r="1253" spans="5:5" x14ac:dyDescent="0.3">
      <c r="E1253" s="31"/>
    </row>
    <row r="1254" spans="5:5" x14ac:dyDescent="0.3">
      <c r="E1254" s="31"/>
    </row>
    <row r="1255" spans="5:5" x14ac:dyDescent="0.3">
      <c r="E1255" s="31"/>
    </row>
    <row r="1256" spans="5:5" x14ac:dyDescent="0.3">
      <c r="E1256" s="31"/>
    </row>
    <row r="1257" spans="5:5" x14ac:dyDescent="0.3">
      <c r="E1257" s="31"/>
    </row>
    <row r="1258" spans="5:5" x14ac:dyDescent="0.3">
      <c r="E1258" s="31"/>
    </row>
    <row r="1259" spans="5:5" x14ac:dyDescent="0.3">
      <c r="E1259" s="31"/>
    </row>
    <row r="1260" spans="5:5" x14ac:dyDescent="0.3">
      <c r="E1260" s="31"/>
    </row>
    <row r="1261" spans="5:5" x14ac:dyDescent="0.3">
      <c r="E1261" s="31"/>
    </row>
    <row r="1262" spans="5:5" x14ac:dyDescent="0.3">
      <c r="E1262" s="31"/>
    </row>
    <row r="1263" spans="5:5" x14ac:dyDescent="0.3">
      <c r="E1263" s="31"/>
    </row>
    <row r="1264" spans="5:5" x14ac:dyDescent="0.3">
      <c r="E1264" s="31"/>
    </row>
    <row r="1265" spans="5:5" x14ac:dyDescent="0.3">
      <c r="E1265" s="31"/>
    </row>
    <row r="1266" spans="5:5" x14ac:dyDescent="0.3">
      <c r="E1266" s="31"/>
    </row>
    <row r="1267" spans="5:5" x14ac:dyDescent="0.3">
      <c r="E1267" s="31"/>
    </row>
    <row r="1268" spans="5:5" x14ac:dyDescent="0.3">
      <c r="E1268" s="31"/>
    </row>
    <row r="1269" spans="5:5" x14ac:dyDescent="0.3">
      <c r="E1269" s="31"/>
    </row>
    <row r="1270" spans="5:5" x14ac:dyDescent="0.3">
      <c r="E1270" s="31"/>
    </row>
    <row r="1271" spans="5:5" x14ac:dyDescent="0.3">
      <c r="E1271" s="31"/>
    </row>
    <row r="1272" spans="5:5" x14ac:dyDescent="0.3">
      <c r="E1272" s="31"/>
    </row>
    <row r="1273" spans="5:5" x14ac:dyDescent="0.3">
      <c r="E1273" s="31"/>
    </row>
    <row r="1274" spans="5:5" x14ac:dyDescent="0.3">
      <c r="E1274" s="31"/>
    </row>
    <row r="1275" spans="5:5" x14ac:dyDescent="0.3">
      <c r="E1275" s="31"/>
    </row>
    <row r="1276" spans="5:5" x14ac:dyDescent="0.3">
      <c r="E1276" s="31"/>
    </row>
    <row r="1277" spans="5:5" x14ac:dyDescent="0.3">
      <c r="E1277" s="31"/>
    </row>
    <row r="1278" spans="5:5" x14ac:dyDescent="0.3">
      <c r="E1278" s="31"/>
    </row>
    <row r="1279" spans="5:5" x14ac:dyDescent="0.3">
      <c r="E1279" s="31"/>
    </row>
    <row r="1280" spans="5:5" x14ac:dyDescent="0.3">
      <c r="E1280" s="31"/>
    </row>
    <row r="1281" spans="5:5" x14ac:dyDescent="0.3">
      <c r="E1281" s="31"/>
    </row>
    <row r="1282" spans="5:5" x14ac:dyDescent="0.3">
      <c r="E1282" s="31"/>
    </row>
    <row r="1283" spans="5:5" x14ac:dyDescent="0.3">
      <c r="E1283" s="31"/>
    </row>
    <row r="1284" spans="5:5" x14ac:dyDescent="0.3">
      <c r="E1284" s="31"/>
    </row>
    <row r="1285" spans="5:5" x14ac:dyDescent="0.3">
      <c r="E1285" s="31"/>
    </row>
    <row r="1286" spans="5:5" x14ac:dyDescent="0.3">
      <c r="E1286" s="31"/>
    </row>
    <row r="1287" spans="5:5" x14ac:dyDescent="0.3">
      <c r="E1287" s="31"/>
    </row>
    <row r="1288" spans="5:5" x14ac:dyDescent="0.3">
      <c r="E1288" s="31"/>
    </row>
    <row r="1289" spans="5:5" x14ac:dyDescent="0.3">
      <c r="E1289" s="31"/>
    </row>
    <row r="1290" spans="5:5" x14ac:dyDescent="0.3">
      <c r="E1290" s="31"/>
    </row>
    <row r="1291" spans="5:5" x14ac:dyDescent="0.3">
      <c r="E1291" s="31"/>
    </row>
    <row r="1292" spans="5:5" x14ac:dyDescent="0.3">
      <c r="E1292" s="31"/>
    </row>
  </sheetData>
  <autoFilter ref="A3:C684"/>
  <mergeCells count="2">
    <mergeCell ref="A2:C2"/>
    <mergeCell ref="D2:D3"/>
  </mergeCells>
  <phoneticPr fontId="29" type="noConversion"/>
  <pageMargins left="0.70866141732283472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:A20"/>
    </sheetView>
  </sheetViews>
  <sheetFormatPr defaultColWidth="8.69921875" defaultRowHeight="15.6" x14ac:dyDescent="0.3"/>
  <cols>
    <col min="1" max="1" width="29.5" style="297" customWidth="1"/>
    <col min="2" max="2" width="41.19921875" style="235" customWidth="1"/>
    <col min="3" max="4" width="14.69921875" style="235" customWidth="1"/>
    <col min="5" max="16384" width="8.69921875" style="235"/>
  </cols>
  <sheetData>
    <row r="1" spans="1:5" s="234" customFormat="1" ht="28.2" customHeight="1" x14ac:dyDescent="0.3">
      <c r="A1" s="393" t="s">
        <v>281</v>
      </c>
      <c r="B1" s="393"/>
      <c r="C1" s="393"/>
      <c r="D1" s="393"/>
    </row>
    <row r="2" spans="1:5" s="234" customFormat="1" ht="33" customHeight="1" x14ac:dyDescent="0.3">
      <c r="A2" s="394" t="s">
        <v>255</v>
      </c>
      <c r="B2" s="394"/>
      <c r="C2" s="394"/>
      <c r="D2" s="394"/>
    </row>
    <row r="3" spans="1:5" ht="15.6" customHeight="1" thickBot="1" x14ac:dyDescent="0.35">
      <c r="A3" s="395" t="s">
        <v>296</v>
      </c>
      <c r="B3" s="395"/>
      <c r="C3" s="395"/>
      <c r="D3" s="395"/>
    </row>
    <row r="4" spans="1:5" x14ac:dyDescent="0.3">
      <c r="A4" s="396" t="s">
        <v>51</v>
      </c>
      <c r="B4" s="398" t="s">
        <v>47</v>
      </c>
      <c r="C4" s="400" t="s">
        <v>46</v>
      </c>
      <c r="D4" s="401"/>
    </row>
    <row r="5" spans="1:5" ht="45" customHeight="1" thickBot="1" x14ac:dyDescent="0.35">
      <c r="A5" s="397"/>
      <c r="B5" s="399"/>
      <c r="C5" s="231" t="s">
        <v>166</v>
      </c>
      <c r="D5" s="232" t="s">
        <v>167</v>
      </c>
      <c r="E5" s="230"/>
    </row>
    <row r="6" spans="1:5" ht="31.2" x14ac:dyDescent="0.3">
      <c r="A6" s="402" t="s">
        <v>55</v>
      </c>
      <c r="B6" s="362" t="s">
        <v>3</v>
      </c>
      <c r="C6" s="365"/>
      <c r="D6" s="237">
        <v>24</v>
      </c>
    </row>
    <row r="7" spans="1:5" x14ac:dyDescent="0.3">
      <c r="A7" s="386"/>
      <c r="B7" s="56" t="s">
        <v>190</v>
      </c>
      <c r="C7" s="238"/>
      <c r="D7" s="239">
        <v>36</v>
      </c>
    </row>
    <row r="8" spans="1:5" ht="31.2" x14ac:dyDescent="0.3">
      <c r="A8" s="386"/>
      <c r="B8" s="243" t="s">
        <v>18</v>
      </c>
      <c r="C8" s="238"/>
      <c r="D8" s="241">
        <v>6</v>
      </c>
    </row>
    <row r="9" spans="1:5" ht="31.2" x14ac:dyDescent="0.3">
      <c r="A9" s="386"/>
      <c r="B9" s="242" t="s">
        <v>191</v>
      </c>
      <c r="C9" s="238">
        <v>1</v>
      </c>
      <c r="D9" s="239"/>
    </row>
    <row r="10" spans="1:5" ht="31.2" x14ac:dyDescent="0.3">
      <c r="A10" s="386"/>
      <c r="B10" s="242" t="s">
        <v>9</v>
      </c>
      <c r="C10" s="238">
        <v>1</v>
      </c>
      <c r="D10" s="239"/>
    </row>
    <row r="11" spans="1:5" x14ac:dyDescent="0.3">
      <c r="A11" s="386"/>
      <c r="B11" s="326" t="s">
        <v>193</v>
      </c>
      <c r="C11" s="345">
        <v>29</v>
      </c>
      <c r="D11" s="239"/>
    </row>
    <row r="12" spans="1:5" ht="37.200000000000003" customHeight="1" x14ac:dyDescent="0.3">
      <c r="A12" s="386"/>
      <c r="B12" s="346" t="s">
        <v>258</v>
      </c>
      <c r="C12" s="345"/>
      <c r="D12" s="239">
        <v>17</v>
      </c>
    </row>
    <row r="13" spans="1:5" ht="31.2" x14ac:dyDescent="0.3">
      <c r="A13" s="386"/>
      <c r="B13" s="347" t="s">
        <v>26</v>
      </c>
      <c r="C13" s="345"/>
      <c r="D13" s="239">
        <v>1</v>
      </c>
    </row>
    <row r="14" spans="1:5" ht="31.2" x14ac:dyDescent="0.3">
      <c r="A14" s="386"/>
      <c r="B14" s="347" t="s">
        <v>7</v>
      </c>
      <c r="C14" s="345">
        <v>23</v>
      </c>
      <c r="D14" s="239">
        <v>1</v>
      </c>
    </row>
    <row r="15" spans="1:5" ht="31.2" x14ac:dyDescent="0.3">
      <c r="A15" s="386"/>
      <c r="B15" s="348" t="s">
        <v>19</v>
      </c>
      <c r="C15" s="345"/>
      <c r="D15" s="239">
        <v>5</v>
      </c>
    </row>
    <row r="16" spans="1:5" ht="22.5" customHeight="1" x14ac:dyDescent="0.3">
      <c r="A16" s="386"/>
      <c r="B16" s="146" t="s">
        <v>171</v>
      </c>
      <c r="C16" s="238">
        <v>19</v>
      </c>
      <c r="D16" s="239">
        <v>11</v>
      </c>
    </row>
    <row r="17" spans="1:4" ht="30" customHeight="1" x14ac:dyDescent="0.3">
      <c r="A17" s="386"/>
      <c r="B17" s="146" t="s">
        <v>23</v>
      </c>
      <c r="C17" s="238">
        <v>2</v>
      </c>
      <c r="D17" s="239"/>
    </row>
    <row r="18" spans="1:4" ht="22.2" customHeight="1" x14ac:dyDescent="0.3">
      <c r="A18" s="386"/>
      <c r="B18" s="243" t="s">
        <v>2</v>
      </c>
      <c r="C18" s="238"/>
      <c r="D18" s="239">
        <v>23</v>
      </c>
    </row>
    <row r="19" spans="1:4" ht="29.4" customHeight="1" x14ac:dyDescent="0.3">
      <c r="A19" s="386"/>
      <c r="B19" s="348" t="s">
        <v>16</v>
      </c>
      <c r="C19" s="345"/>
      <c r="D19" s="239">
        <v>35</v>
      </c>
    </row>
    <row r="20" spans="1:4" ht="33.6" customHeight="1" x14ac:dyDescent="0.3">
      <c r="A20" s="389"/>
      <c r="B20" s="243" t="s">
        <v>237</v>
      </c>
      <c r="C20" s="238">
        <v>1</v>
      </c>
      <c r="D20" s="239"/>
    </row>
    <row r="21" spans="1:4" x14ac:dyDescent="0.3">
      <c r="A21" s="244" t="s">
        <v>254</v>
      </c>
      <c r="B21" s="245">
        <v>15</v>
      </c>
      <c r="C21" s="246">
        <f>SUM(C6:C20)</f>
        <v>76</v>
      </c>
      <c r="D21" s="246">
        <f>SUM(D6:D20)</f>
        <v>159</v>
      </c>
    </row>
    <row r="22" spans="1:4" ht="31.2" x14ac:dyDescent="0.3">
      <c r="A22" s="385" t="s">
        <v>49</v>
      </c>
      <c r="B22" s="326" t="s">
        <v>3</v>
      </c>
      <c r="C22" s="345"/>
      <c r="D22" s="239">
        <v>1079</v>
      </c>
    </row>
    <row r="23" spans="1:4" x14ac:dyDescent="0.3">
      <c r="A23" s="386"/>
      <c r="B23" s="326" t="s">
        <v>190</v>
      </c>
      <c r="C23" s="345"/>
      <c r="D23" s="239">
        <v>831</v>
      </c>
    </row>
    <row r="24" spans="1:4" x14ac:dyDescent="0.3">
      <c r="A24" s="386"/>
      <c r="B24" s="349" t="s">
        <v>171</v>
      </c>
      <c r="C24" s="239"/>
      <c r="D24" s="239">
        <v>163</v>
      </c>
    </row>
    <row r="25" spans="1:4" x14ac:dyDescent="0.3">
      <c r="A25" s="386"/>
      <c r="B25" s="348" t="s">
        <v>2</v>
      </c>
      <c r="C25" s="345">
        <v>40</v>
      </c>
      <c r="D25" s="239">
        <v>591</v>
      </c>
    </row>
    <row r="26" spans="1:4" x14ac:dyDescent="0.3">
      <c r="A26" s="244" t="s">
        <v>254</v>
      </c>
      <c r="B26" s="245">
        <v>4</v>
      </c>
      <c r="C26" s="251">
        <f>SUM(C22:C25)</f>
        <v>40</v>
      </c>
      <c r="D26" s="251">
        <f>SUM(D22:D25)</f>
        <v>2664</v>
      </c>
    </row>
    <row r="27" spans="1:4" ht="31.2" x14ac:dyDescent="0.3">
      <c r="A27" s="385" t="s">
        <v>50</v>
      </c>
      <c r="B27" s="56" t="s">
        <v>3</v>
      </c>
      <c r="C27" s="250"/>
      <c r="D27" s="241">
        <v>3</v>
      </c>
    </row>
    <row r="28" spans="1:4" ht="31.2" x14ac:dyDescent="0.3">
      <c r="A28" s="386"/>
      <c r="B28" s="90" t="s">
        <v>29</v>
      </c>
      <c r="C28" s="250"/>
      <c r="D28" s="241">
        <v>2</v>
      </c>
    </row>
    <row r="29" spans="1:4" ht="31.2" x14ac:dyDescent="0.3">
      <c r="A29" s="386"/>
      <c r="B29" s="248" t="s">
        <v>9</v>
      </c>
      <c r="C29" s="250">
        <v>14</v>
      </c>
      <c r="D29" s="241"/>
    </row>
    <row r="30" spans="1:4" ht="31.2" x14ac:dyDescent="0.3">
      <c r="A30" s="386"/>
      <c r="B30" s="240" t="s">
        <v>258</v>
      </c>
      <c r="C30" s="250">
        <v>43</v>
      </c>
      <c r="D30" s="241"/>
    </row>
    <row r="31" spans="1:4" ht="31.2" x14ac:dyDescent="0.3">
      <c r="A31" s="386"/>
      <c r="B31" s="240" t="s">
        <v>26</v>
      </c>
      <c r="C31" s="250">
        <v>6</v>
      </c>
      <c r="D31" s="241"/>
    </row>
    <row r="32" spans="1:4" ht="31.2" x14ac:dyDescent="0.3">
      <c r="A32" s="386"/>
      <c r="B32" s="240" t="s">
        <v>7</v>
      </c>
      <c r="C32" s="250">
        <v>18</v>
      </c>
      <c r="D32" s="241"/>
    </row>
    <row r="33" spans="1:4" ht="31.2" x14ac:dyDescent="0.3">
      <c r="A33" s="386"/>
      <c r="B33" s="90" t="s">
        <v>242</v>
      </c>
      <c r="C33" s="250">
        <v>31</v>
      </c>
      <c r="D33" s="241"/>
    </row>
    <row r="34" spans="1:4" ht="31.2" x14ac:dyDescent="0.3">
      <c r="A34" s="386"/>
      <c r="B34" s="72" t="s">
        <v>12</v>
      </c>
      <c r="C34" s="250">
        <v>3</v>
      </c>
      <c r="D34" s="241"/>
    </row>
    <row r="35" spans="1:4" ht="31.2" x14ac:dyDescent="0.3">
      <c r="A35" s="389"/>
      <c r="B35" s="56" t="s">
        <v>237</v>
      </c>
      <c r="C35" s="250">
        <v>10</v>
      </c>
      <c r="D35" s="241"/>
    </row>
    <row r="36" spans="1:4" x14ac:dyDescent="0.3">
      <c r="A36" s="244" t="s">
        <v>254</v>
      </c>
      <c r="B36" s="245">
        <v>9</v>
      </c>
      <c r="C36" s="251">
        <f>SUM(C27:C35)</f>
        <v>125</v>
      </c>
      <c r="D36" s="247">
        <f>SUM(D27:D35)</f>
        <v>5</v>
      </c>
    </row>
    <row r="37" spans="1:4" ht="31.2" x14ac:dyDescent="0.3">
      <c r="A37" s="385" t="s">
        <v>56</v>
      </c>
      <c r="B37" s="56" t="s">
        <v>3</v>
      </c>
      <c r="C37" s="238"/>
      <c r="D37" s="241">
        <v>215</v>
      </c>
    </row>
    <row r="38" spans="1:4" x14ac:dyDescent="0.3">
      <c r="A38" s="386"/>
      <c r="B38" s="326" t="s">
        <v>190</v>
      </c>
      <c r="C38" s="345"/>
      <c r="D38" s="250">
        <v>1</v>
      </c>
    </row>
    <row r="39" spans="1:4" ht="31.2" x14ac:dyDescent="0.3">
      <c r="A39" s="386"/>
      <c r="B39" s="346" t="s">
        <v>258</v>
      </c>
      <c r="C39" s="345"/>
      <c r="D39" s="239">
        <v>5</v>
      </c>
    </row>
    <row r="40" spans="1:4" x14ac:dyDescent="0.3">
      <c r="A40" s="386"/>
      <c r="B40" s="351" t="s">
        <v>162</v>
      </c>
      <c r="C40" s="345"/>
      <c r="D40" s="239">
        <v>1</v>
      </c>
    </row>
    <row r="41" spans="1:4" x14ac:dyDescent="0.3">
      <c r="A41" s="386"/>
      <c r="B41" s="252" t="s">
        <v>171</v>
      </c>
      <c r="C41" s="238"/>
      <c r="D41" s="241">
        <v>11</v>
      </c>
    </row>
    <row r="42" spans="1:4" ht="31.2" x14ac:dyDescent="0.3">
      <c r="A42" s="386"/>
      <c r="B42" s="253" t="s">
        <v>23</v>
      </c>
      <c r="C42" s="238">
        <v>2</v>
      </c>
      <c r="D42" s="241"/>
    </row>
    <row r="43" spans="1:4" x14ac:dyDescent="0.3">
      <c r="A43" s="389"/>
      <c r="B43" s="254" t="s">
        <v>2</v>
      </c>
      <c r="C43" s="238"/>
      <c r="D43" s="241">
        <v>1</v>
      </c>
    </row>
    <row r="44" spans="1:4" x14ac:dyDescent="0.3">
      <c r="A44" s="244" t="s">
        <v>254</v>
      </c>
      <c r="B44" s="245">
        <v>7</v>
      </c>
      <c r="C44" s="246">
        <f>SUM(C37:C43)</f>
        <v>2</v>
      </c>
      <c r="D44" s="246">
        <f>SUM(D37:D43)</f>
        <v>234</v>
      </c>
    </row>
    <row r="45" spans="1:4" ht="31.2" x14ac:dyDescent="0.3">
      <c r="A45" s="367" t="s">
        <v>203</v>
      </c>
      <c r="B45" s="281" t="s">
        <v>258</v>
      </c>
      <c r="C45" s="270">
        <v>1</v>
      </c>
      <c r="D45" s="261"/>
    </row>
    <row r="46" spans="1:4" x14ac:dyDescent="0.3">
      <c r="A46" s="244" t="s">
        <v>254</v>
      </c>
      <c r="B46" s="245">
        <v>1</v>
      </c>
      <c r="C46" s="251">
        <f>SUM(C45:C45)</f>
        <v>1</v>
      </c>
      <c r="D46" s="251">
        <f>SUM(D45:D45)</f>
        <v>0</v>
      </c>
    </row>
    <row r="47" spans="1:4" ht="46.8" x14ac:dyDescent="0.3">
      <c r="A47" s="386"/>
      <c r="B47" s="215" t="s">
        <v>283</v>
      </c>
      <c r="C47" s="119">
        <v>2</v>
      </c>
      <c r="D47" s="241"/>
    </row>
    <row r="48" spans="1:4" ht="31.2" x14ac:dyDescent="0.3">
      <c r="A48" s="386"/>
      <c r="B48" s="242" t="s">
        <v>29</v>
      </c>
      <c r="C48" s="119">
        <v>16</v>
      </c>
      <c r="D48" s="257"/>
    </row>
    <row r="49" spans="1:4" ht="31.2" x14ac:dyDescent="0.3">
      <c r="A49" s="386"/>
      <c r="B49" s="242" t="s">
        <v>191</v>
      </c>
      <c r="C49" s="119">
        <v>2</v>
      </c>
      <c r="D49" s="257"/>
    </row>
    <row r="50" spans="1:4" ht="31.2" x14ac:dyDescent="0.3">
      <c r="A50" s="386"/>
      <c r="B50" s="248" t="s">
        <v>9</v>
      </c>
      <c r="C50" s="119">
        <v>5</v>
      </c>
      <c r="D50" s="257"/>
    </row>
    <row r="51" spans="1:4" ht="31.2" x14ac:dyDescent="0.3">
      <c r="A51" s="386"/>
      <c r="B51" s="248" t="s">
        <v>241</v>
      </c>
      <c r="C51" s="119">
        <v>12</v>
      </c>
      <c r="D51" s="257"/>
    </row>
    <row r="52" spans="1:4" ht="31.2" x14ac:dyDescent="0.3">
      <c r="A52" s="386"/>
      <c r="B52" s="240" t="s">
        <v>258</v>
      </c>
      <c r="C52" s="119">
        <v>507</v>
      </c>
      <c r="D52" s="241"/>
    </row>
    <row r="53" spans="1:4" ht="31.2" x14ac:dyDescent="0.3">
      <c r="A53" s="386"/>
      <c r="B53" s="242" t="s">
        <v>239</v>
      </c>
      <c r="C53" s="119">
        <v>39</v>
      </c>
      <c r="D53" s="241"/>
    </row>
    <row r="54" spans="1:4" ht="31.2" x14ac:dyDescent="0.3">
      <c r="A54" s="386"/>
      <c r="B54" s="289" t="s">
        <v>26</v>
      </c>
      <c r="C54" s="119">
        <v>9</v>
      </c>
      <c r="D54" s="241"/>
    </row>
    <row r="55" spans="1:4" ht="31.2" x14ac:dyDescent="0.3">
      <c r="A55" s="386"/>
      <c r="B55" s="248" t="s">
        <v>7</v>
      </c>
      <c r="C55" s="119">
        <v>191</v>
      </c>
      <c r="D55" s="241"/>
    </row>
    <row r="56" spans="1:4" x14ac:dyDescent="0.3">
      <c r="A56" s="386"/>
      <c r="B56" s="248" t="s">
        <v>177</v>
      </c>
      <c r="C56" s="119">
        <v>1</v>
      </c>
      <c r="D56" s="241"/>
    </row>
    <row r="57" spans="1:4" ht="31.2" x14ac:dyDescent="0.3">
      <c r="A57" s="386"/>
      <c r="B57" s="248" t="s">
        <v>160</v>
      </c>
      <c r="C57" s="119">
        <v>1</v>
      </c>
      <c r="D57" s="241"/>
    </row>
    <row r="58" spans="1:4" x14ac:dyDescent="0.3">
      <c r="A58" s="386"/>
      <c r="B58" s="146" t="s">
        <v>171</v>
      </c>
      <c r="C58" s="119">
        <v>16</v>
      </c>
      <c r="D58" s="241"/>
    </row>
    <row r="59" spans="1:4" x14ac:dyDescent="0.3">
      <c r="A59" s="386"/>
      <c r="B59" s="56" t="s">
        <v>21</v>
      </c>
      <c r="C59" s="119">
        <v>96</v>
      </c>
      <c r="D59" s="257"/>
    </row>
    <row r="60" spans="1:4" ht="31.2" x14ac:dyDescent="0.3">
      <c r="A60" s="386"/>
      <c r="B60" s="253" t="s">
        <v>23</v>
      </c>
      <c r="C60" s="119">
        <v>459</v>
      </c>
      <c r="D60" s="257"/>
    </row>
    <row r="61" spans="1:4" x14ac:dyDescent="0.3">
      <c r="A61" s="244" t="s">
        <v>254</v>
      </c>
      <c r="B61" s="245">
        <v>14</v>
      </c>
      <c r="C61" s="258">
        <f>SUM(C47:C60)</f>
        <v>1356</v>
      </c>
      <c r="D61" s="258">
        <f>SUM(D47:D60)</f>
        <v>0</v>
      </c>
    </row>
    <row r="62" spans="1:4" ht="31.2" x14ac:dyDescent="0.3">
      <c r="A62" s="385" t="s">
        <v>60</v>
      </c>
      <c r="B62" s="248" t="s">
        <v>9</v>
      </c>
      <c r="C62" s="106">
        <v>7</v>
      </c>
      <c r="D62" s="67"/>
    </row>
    <row r="63" spans="1:4" ht="31.2" x14ac:dyDescent="0.3">
      <c r="A63" s="386"/>
      <c r="B63" s="248" t="s">
        <v>3</v>
      </c>
      <c r="C63" s="106"/>
      <c r="D63" s="67">
        <v>1</v>
      </c>
    </row>
    <row r="64" spans="1:4" ht="31.2" x14ac:dyDescent="0.3">
      <c r="A64" s="386"/>
      <c r="B64" s="240" t="s">
        <v>258</v>
      </c>
      <c r="C64" s="106">
        <v>1</v>
      </c>
      <c r="D64" s="67">
        <v>8</v>
      </c>
    </row>
    <row r="65" spans="1:4" ht="31.2" x14ac:dyDescent="0.3">
      <c r="A65" s="386"/>
      <c r="B65" s="248" t="s">
        <v>7</v>
      </c>
      <c r="C65" s="106">
        <v>26</v>
      </c>
      <c r="D65" s="67"/>
    </row>
    <row r="66" spans="1:4" ht="31.2" x14ac:dyDescent="0.3">
      <c r="A66" s="386"/>
      <c r="B66" s="259" t="s">
        <v>197</v>
      </c>
      <c r="C66" s="117">
        <v>4</v>
      </c>
      <c r="D66" s="68"/>
    </row>
    <row r="67" spans="1:4" ht="27" customHeight="1" x14ac:dyDescent="0.3">
      <c r="A67" s="386"/>
      <c r="B67" s="326" t="s">
        <v>288</v>
      </c>
      <c r="C67" s="117"/>
      <c r="D67" s="68">
        <v>1</v>
      </c>
    </row>
    <row r="68" spans="1:4" ht="31.2" x14ac:dyDescent="0.3">
      <c r="A68" s="386"/>
      <c r="B68" s="66" t="s">
        <v>23</v>
      </c>
      <c r="C68" s="106">
        <v>216</v>
      </c>
      <c r="D68" s="68"/>
    </row>
    <row r="69" spans="1:4" x14ac:dyDescent="0.3">
      <c r="A69" s="244" t="s">
        <v>254</v>
      </c>
      <c r="B69" s="245">
        <v>7</v>
      </c>
      <c r="C69" s="246">
        <f>SUM(C62:C68)</f>
        <v>254</v>
      </c>
      <c r="D69" s="246">
        <f>SUM(D62:D68)</f>
        <v>10</v>
      </c>
    </row>
    <row r="70" spans="1:4" ht="31.2" x14ac:dyDescent="0.3">
      <c r="A70" s="385" t="s">
        <v>220</v>
      </c>
      <c r="B70" s="56" t="s">
        <v>3</v>
      </c>
      <c r="C70" s="260"/>
      <c r="D70" s="261">
        <v>10</v>
      </c>
    </row>
    <row r="71" spans="1:4" ht="31.2" x14ac:dyDescent="0.3">
      <c r="A71" s="386"/>
      <c r="B71" s="326" t="s">
        <v>29</v>
      </c>
      <c r="C71" s="352"/>
      <c r="D71" s="333">
        <v>3</v>
      </c>
    </row>
    <row r="72" spans="1:4" ht="31.2" x14ac:dyDescent="0.3">
      <c r="A72" s="386"/>
      <c r="B72" s="326" t="s">
        <v>191</v>
      </c>
      <c r="C72" s="352"/>
      <c r="D72" s="333">
        <v>1</v>
      </c>
    </row>
    <row r="73" spans="1:4" ht="31.2" x14ac:dyDescent="0.3">
      <c r="A73" s="386"/>
      <c r="B73" s="277" t="s">
        <v>18</v>
      </c>
      <c r="C73" s="353"/>
      <c r="D73" s="239">
        <v>104</v>
      </c>
    </row>
    <row r="74" spans="1:4" ht="31.2" x14ac:dyDescent="0.3">
      <c r="A74" s="386"/>
      <c r="B74" s="248" t="s">
        <v>9</v>
      </c>
      <c r="C74" s="119">
        <v>3</v>
      </c>
      <c r="D74" s="241"/>
    </row>
    <row r="75" spans="1:4" x14ac:dyDescent="0.3">
      <c r="A75" s="386"/>
      <c r="B75" s="248" t="s">
        <v>193</v>
      </c>
      <c r="C75" s="104">
        <v>1</v>
      </c>
      <c r="D75" s="71">
        <v>3</v>
      </c>
    </row>
    <row r="76" spans="1:4" ht="31.2" x14ac:dyDescent="0.3">
      <c r="A76" s="386"/>
      <c r="B76" s="240" t="s">
        <v>258</v>
      </c>
      <c r="C76" s="119"/>
      <c r="D76" s="257">
        <v>10</v>
      </c>
    </row>
    <row r="77" spans="1:4" ht="31.2" x14ac:dyDescent="0.3">
      <c r="A77" s="386"/>
      <c r="B77" s="242" t="s">
        <v>239</v>
      </c>
      <c r="C77" s="104">
        <v>19</v>
      </c>
      <c r="D77" s="71"/>
    </row>
    <row r="78" spans="1:4" ht="31.2" x14ac:dyDescent="0.3">
      <c r="A78" s="386"/>
      <c r="B78" s="350" t="s">
        <v>7</v>
      </c>
      <c r="C78" s="353">
        <v>14</v>
      </c>
      <c r="D78" s="268">
        <v>1</v>
      </c>
    </row>
    <row r="79" spans="1:4" ht="31.2" x14ac:dyDescent="0.3">
      <c r="A79" s="386"/>
      <c r="B79" s="350" t="s">
        <v>19</v>
      </c>
      <c r="C79" s="353"/>
      <c r="D79" s="268">
        <v>170</v>
      </c>
    </row>
    <row r="80" spans="1:4" x14ac:dyDescent="0.3">
      <c r="A80" s="386"/>
      <c r="B80" s="354" t="s">
        <v>171</v>
      </c>
      <c r="C80" s="355">
        <v>64</v>
      </c>
      <c r="D80" s="268">
        <v>7</v>
      </c>
    </row>
    <row r="81" spans="1:5" x14ac:dyDescent="0.3">
      <c r="A81" s="386"/>
      <c r="B81" s="366" t="s">
        <v>21</v>
      </c>
      <c r="C81" s="355">
        <v>1</v>
      </c>
      <c r="D81" s="268"/>
    </row>
    <row r="82" spans="1:5" ht="31.2" x14ac:dyDescent="0.3">
      <c r="A82" s="386"/>
      <c r="B82" s="223" t="s">
        <v>252</v>
      </c>
      <c r="C82" s="353"/>
      <c r="D82" s="268">
        <v>6</v>
      </c>
      <c r="E82" s="230"/>
    </row>
    <row r="83" spans="1:5" ht="31.2" x14ac:dyDescent="0.3">
      <c r="A83" s="386"/>
      <c r="B83" s="354" t="s">
        <v>253</v>
      </c>
      <c r="C83" s="355"/>
      <c r="D83" s="76">
        <v>3</v>
      </c>
    </row>
    <row r="84" spans="1:5" ht="30.75" customHeight="1" x14ac:dyDescent="0.3">
      <c r="A84" s="386"/>
      <c r="B84" s="348" t="s">
        <v>16</v>
      </c>
      <c r="C84" s="353"/>
      <c r="D84" s="268">
        <v>326</v>
      </c>
    </row>
    <row r="85" spans="1:5" x14ac:dyDescent="0.3">
      <c r="A85" s="244" t="s">
        <v>254</v>
      </c>
      <c r="B85" s="245">
        <v>15</v>
      </c>
      <c r="C85" s="246">
        <f>SUM(C70:C84)</f>
        <v>102</v>
      </c>
      <c r="D85" s="246">
        <f>SUM(D70:D84)</f>
        <v>644</v>
      </c>
    </row>
    <row r="86" spans="1:5" ht="46.95" customHeight="1" x14ac:dyDescent="0.3">
      <c r="A86" s="368" t="s">
        <v>273</v>
      </c>
      <c r="B86" s="262" t="s">
        <v>9</v>
      </c>
      <c r="C86" s="261">
        <v>4</v>
      </c>
      <c r="D86" s="282"/>
    </row>
    <row r="87" spans="1:5" x14ac:dyDescent="0.3">
      <c r="A87" s="244" t="s">
        <v>254</v>
      </c>
      <c r="B87" s="245">
        <v>1</v>
      </c>
      <c r="C87" s="251">
        <f>SUM(C86:C86)</f>
        <v>4</v>
      </c>
      <c r="D87" s="251">
        <f>SUM(D86:D86)</f>
        <v>0</v>
      </c>
    </row>
    <row r="88" spans="1:5" ht="31.2" x14ac:dyDescent="0.3">
      <c r="A88" s="385" t="s">
        <v>62</v>
      </c>
      <c r="B88" s="56" t="s">
        <v>33</v>
      </c>
      <c r="C88" s="334">
        <v>1</v>
      </c>
      <c r="D88" s="241"/>
    </row>
    <row r="89" spans="1:5" ht="31.2" x14ac:dyDescent="0.3">
      <c r="A89" s="386"/>
      <c r="B89" s="56" t="s">
        <v>3</v>
      </c>
      <c r="C89" s="119">
        <v>15</v>
      </c>
      <c r="D89" s="241"/>
    </row>
    <row r="90" spans="1:5" x14ac:dyDescent="0.3">
      <c r="A90" s="386"/>
      <c r="B90" s="56" t="s">
        <v>190</v>
      </c>
      <c r="C90" s="119">
        <v>2</v>
      </c>
      <c r="D90" s="241"/>
    </row>
    <row r="91" spans="1:5" x14ac:dyDescent="0.3">
      <c r="A91" s="386"/>
      <c r="B91" s="56" t="s">
        <v>240</v>
      </c>
      <c r="C91" s="119"/>
      <c r="D91" s="241"/>
    </row>
    <row r="92" spans="1:5" ht="31.2" x14ac:dyDescent="0.3">
      <c r="A92" s="386"/>
      <c r="B92" s="56" t="s">
        <v>179</v>
      </c>
      <c r="C92" s="119"/>
      <c r="D92" s="241"/>
    </row>
    <row r="93" spans="1:5" ht="31.2" x14ac:dyDescent="0.3">
      <c r="A93" s="386"/>
      <c r="B93" s="242" t="s">
        <v>29</v>
      </c>
      <c r="C93" s="104">
        <v>23</v>
      </c>
      <c r="D93" s="76"/>
    </row>
    <row r="94" spans="1:5" ht="31.2" x14ac:dyDescent="0.3">
      <c r="A94" s="386"/>
      <c r="B94" s="262" t="s">
        <v>18</v>
      </c>
      <c r="C94" s="119">
        <v>30</v>
      </c>
      <c r="D94" s="241">
        <v>2</v>
      </c>
    </row>
    <row r="95" spans="1:5" ht="31.2" x14ac:dyDescent="0.3">
      <c r="A95" s="386"/>
      <c r="B95" s="262" t="s">
        <v>261</v>
      </c>
      <c r="C95" s="119">
        <v>1</v>
      </c>
      <c r="D95" s="241"/>
    </row>
    <row r="96" spans="1:5" ht="31.2" x14ac:dyDescent="0.3">
      <c r="A96" s="386"/>
      <c r="B96" s="262" t="s">
        <v>9</v>
      </c>
      <c r="C96" s="119">
        <v>5</v>
      </c>
      <c r="D96" s="241"/>
    </row>
    <row r="97" spans="1:4" ht="31.2" x14ac:dyDescent="0.3">
      <c r="A97" s="386"/>
      <c r="B97" s="240" t="s">
        <v>258</v>
      </c>
      <c r="C97" s="104">
        <v>42</v>
      </c>
      <c r="D97" s="76"/>
    </row>
    <row r="98" spans="1:4" ht="31.2" x14ac:dyDescent="0.3">
      <c r="A98" s="386"/>
      <c r="B98" s="242" t="s">
        <v>239</v>
      </c>
      <c r="C98" s="104"/>
      <c r="D98" s="76"/>
    </row>
    <row r="99" spans="1:4" x14ac:dyDescent="0.3">
      <c r="A99" s="386"/>
      <c r="B99" s="86" t="s">
        <v>25</v>
      </c>
      <c r="C99" s="104">
        <v>28</v>
      </c>
      <c r="D99" s="76"/>
    </row>
    <row r="100" spans="1:4" x14ac:dyDescent="0.3">
      <c r="A100" s="386"/>
      <c r="B100" s="249" t="s">
        <v>162</v>
      </c>
      <c r="C100" s="104">
        <v>76</v>
      </c>
      <c r="D100" s="76"/>
    </row>
    <row r="101" spans="1:4" ht="31.2" x14ac:dyDescent="0.3">
      <c r="A101" s="386"/>
      <c r="B101" s="248" t="s">
        <v>7</v>
      </c>
      <c r="C101" s="104">
        <v>5</v>
      </c>
      <c r="D101" s="76"/>
    </row>
    <row r="102" spans="1:4" x14ac:dyDescent="0.3">
      <c r="A102" s="386"/>
      <c r="B102" s="264" t="s">
        <v>177</v>
      </c>
      <c r="C102" s="104">
        <v>2</v>
      </c>
      <c r="D102" s="76"/>
    </row>
    <row r="103" spans="1:4" ht="31.2" x14ac:dyDescent="0.3">
      <c r="A103" s="386"/>
      <c r="B103" s="264" t="s">
        <v>160</v>
      </c>
      <c r="C103" s="104">
        <v>2</v>
      </c>
      <c r="D103" s="76"/>
    </row>
    <row r="104" spans="1:4" ht="31.2" x14ac:dyDescent="0.3">
      <c r="A104" s="386"/>
      <c r="B104" s="248" t="s">
        <v>19</v>
      </c>
      <c r="C104" s="104">
        <v>9</v>
      </c>
      <c r="D104" s="76"/>
    </row>
    <row r="105" spans="1:4" x14ac:dyDescent="0.3">
      <c r="A105" s="386"/>
      <c r="B105" s="340" t="s">
        <v>286</v>
      </c>
      <c r="C105" s="104">
        <v>27</v>
      </c>
      <c r="D105" s="76"/>
    </row>
    <row r="106" spans="1:4" x14ac:dyDescent="0.3">
      <c r="A106" s="386"/>
      <c r="B106" s="248" t="s">
        <v>171</v>
      </c>
      <c r="C106" s="104">
        <v>1</v>
      </c>
      <c r="D106" s="76"/>
    </row>
    <row r="107" spans="1:4" ht="31.2" x14ac:dyDescent="0.3">
      <c r="A107" s="386"/>
      <c r="B107" s="248" t="s">
        <v>242</v>
      </c>
      <c r="C107" s="104">
        <v>56</v>
      </c>
      <c r="D107" s="76"/>
    </row>
    <row r="108" spans="1:4" ht="31.2" x14ac:dyDescent="0.3">
      <c r="A108" s="386"/>
      <c r="B108" s="86" t="s">
        <v>12</v>
      </c>
      <c r="C108" s="104">
        <v>1</v>
      </c>
      <c r="D108" s="76"/>
    </row>
    <row r="109" spans="1:4" ht="31.2" x14ac:dyDescent="0.3">
      <c r="A109" s="386"/>
      <c r="B109" s="86" t="s">
        <v>23</v>
      </c>
      <c r="C109" s="104">
        <v>26</v>
      </c>
      <c r="D109" s="76"/>
    </row>
    <row r="110" spans="1:4" x14ac:dyDescent="0.3">
      <c r="A110" s="386"/>
      <c r="B110" s="262" t="s">
        <v>2</v>
      </c>
      <c r="C110" s="119">
        <v>70</v>
      </c>
      <c r="D110" s="241"/>
    </row>
    <row r="111" spans="1:4" ht="31.2" x14ac:dyDescent="0.3">
      <c r="A111" s="386"/>
      <c r="B111" s="56" t="s">
        <v>16</v>
      </c>
      <c r="C111" s="119">
        <v>1</v>
      </c>
      <c r="D111" s="241"/>
    </row>
    <row r="112" spans="1:4" ht="31.2" x14ac:dyDescent="0.3">
      <c r="A112" s="389"/>
      <c r="B112" s="90" t="s">
        <v>237</v>
      </c>
      <c r="C112" s="119">
        <v>13</v>
      </c>
      <c r="D112" s="241">
        <v>1</v>
      </c>
    </row>
    <row r="113" spans="1:4" x14ac:dyDescent="0.3">
      <c r="A113" s="244" t="s">
        <v>254</v>
      </c>
      <c r="B113" s="245">
        <v>22</v>
      </c>
      <c r="C113" s="246">
        <f>SUM(C88:C112)</f>
        <v>436</v>
      </c>
      <c r="D113" s="255">
        <f>SUM(D88:D112)</f>
        <v>3</v>
      </c>
    </row>
    <row r="114" spans="1:4" ht="31.2" x14ac:dyDescent="0.3">
      <c r="A114" s="386"/>
      <c r="B114" s="248" t="s">
        <v>7</v>
      </c>
      <c r="C114" s="119">
        <v>2</v>
      </c>
      <c r="D114" s="257"/>
    </row>
    <row r="115" spans="1:4" ht="31.2" x14ac:dyDescent="0.3">
      <c r="A115" s="386"/>
      <c r="B115" s="72" t="s">
        <v>23</v>
      </c>
      <c r="C115" s="105">
        <v>21</v>
      </c>
      <c r="D115" s="80"/>
    </row>
    <row r="116" spans="1:4" x14ac:dyDescent="0.3">
      <c r="A116" s="244" t="s">
        <v>254</v>
      </c>
      <c r="B116" s="245">
        <v>2</v>
      </c>
      <c r="C116" s="246">
        <f>SUM(C114:C115)</f>
        <v>23</v>
      </c>
      <c r="D116" s="246">
        <f>SUM(D114:D115)</f>
        <v>0</v>
      </c>
    </row>
    <row r="117" spans="1:4" ht="31.2" x14ac:dyDescent="0.3">
      <c r="A117" s="385" t="s">
        <v>105</v>
      </c>
      <c r="B117" s="56" t="s">
        <v>3</v>
      </c>
      <c r="C117" s="270">
        <v>1</v>
      </c>
      <c r="D117" s="282"/>
    </row>
    <row r="118" spans="1:4" ht="31.2" x14ac:dyDescent="0.3">
      <c r="A118" s="386"/>
      <c r="B118" s="240" t="s">
        <v>258</v>
      </c>
      <c r="C118" s="250"/>
      <c r="D118" s="241">
        <v>18</v>
      </c>
    </row>
    <row r="119" spans="1:4" ht="31.2" x14ac:dyDescent="0.3">
      <c r="A119" s="386"/>
      <c r="B119" s="240" t="s">
        <v>29</v>
      </c>
      <c r="C119" s="250"/>
      <c r="D119" s="241">
        <v>4</v>
      </c>
    </row>
    <row r="120" spans="1:4" x14ac:dyDescent="0.3">
      <c r="A120" s="244" t="s">
        <v>254</v>
      </c>
      <c r="B120" s="245">
        <v>3</v>
      </c>
      <c r="C120" s="246">
        <f>SUM(C117:C119)</f>
        <v>1</v>
      </c>
      <c r="D120" s="246">
        <f>SUM(D117:D119)</f>
        <v>22</v>
      </c>
    </row>
    <row r="121" spans="1:4" ht="31.2" x14ac:dyDescent="0.3">
      <c r="A121" s="385" t="s">
        <v>207</v>
      </c>
      <c r="B121" s="348" t="s">
        <v>18</v>
      </c>
      <c r="C121" s="345"/>
      <c r="D121" s="239">
        <v>101</v>
      </c>
    </row>
    <row r="122" spans="1:4" ht="31.2" x14ac:dyDescent="0.3">
      <c r="A122" s="386"/>
      <c r="B122" s="346" t="s">
        <v>258</v>
      </c>
      <c r="C122" s="345"/>
      <c r="D122" s="239">
        <v>1</v>
      </c>
    </row>
    <row r="123" spans="1:4" ht="31.2" x14ac:dyDescent="0.3">
      <c r="A123" s="386"/>
      <c r="B123" s="248" t="s">
        <v>19</v>
      </c>
      <c r="C123" s="238"/>
      <c r="D123" s="241">
        <v>1</v>
      </c>
    </row>
    <row r="124" spans="1:4" ht="31.2" x14ac:dyDescent="0.3">
      <c r="A124" s="389"/>
      <c r="B124" s="243" t="s">
        <v>16</v>
      </c>
      <c r="C124" s="238"/>
      <c r="D124" s="241">
        <v>40</v>
      </c>
    </row>
    <row r="125" spans="1:4" x14ac:dyDescent="0.3">
      <c r="A125" s="244" t="s">
        <v>1</v>
      </c>
      <c r="B125" s="245">
        <v>4</v>
      </c>
      <c r="C125" s="246">
        <f>SUM(C121:C124)</f>
        <v>0</v>
      </c>
      <c r="D125" s="246">
        <f>SUM(D121:D124)</f>
        <v>143</v>
      </c>
    </row>
    <row r="126" spans="1:4" ht="31.2" x14ac:dyDescent="0.3">
      <c r="A126" s="390" t="s">
        <v>101</v>
      </c>
      <c r="B126" s="217" t="s">
        <v>3</v>
      </c>
      <c r="C126" s="238"/>
      <c r="D126" s="250">
        <v>6</v>
      </c>
    </row>
    <row r="127" spans="1:4" x14ac:dyDescent="0.3">
      <c r="A127" s="391"/>
      <c r="B127" s="217" t="s">
        <v>190</v>
      </c>
      <c r="C127" s="238"/>
      <c r="D127" s="250"/>
    </row>
    <row r="128" spans="1:4" ht="31.2" x14ac:dyDescent="0.3">
      <c r="A128" s="391"/>
      <c r="B128" s="240" t="s">
        <v>258</v>
      </c>
      <c r="C128" s="238"/>
      <c r="D128" s="250">
        <v>23</v>
      </c>
    </row>
    <row r="129" spans="1:4" x14ac:dyDescent="0.3">
      <c r="A129" s="391"/>
      <c r="B129" s="266" t="s">
        <v>171</v>
      </c>
      <c r="C129" s="238"/>
      <c r="D129" s="250">
        <v>5</v>
      </c>
    </row>
    <row r="130" spans="1:4" ht="31.2" x14ac:dyDescent="0.3">
      <c r="A130" s="391"/>
      <c r="B130" s="243" t="s">
        <v>23</v>
      </c>
      <c r="C130" s="238">
        <v>1</v>
      </c>
      <c r="D130" s="250">
        <v>10</v>
      </c>
    </row>
    <row r="131" spans="1:4" x14ac:dyDescent="0.3">
      <c r="A131" s="391"/>
      <c r="B131" s="243" t="s">
        <v>2</v>
      </c>
      <c r="C131" s="238">
        <v>1</v>
      </c>
      <c r="D131" s="250">
        <v>4</v>
      </c>
    </row>
    <row r="132" spans="1:4" x14ac:dyDescent="0.3">
      <c r="A132" s="244" t="s">
        <v>254</v>
      </c>
      <c r="B132" s="245">
        <v>5</v>
      </c>
      <c r="C132" s="246">
        <f>SUM(C126:C131)</f>
        <v>2</v>
      </c>
      <c r="D132" s="246">
        <f>SUM(D126:D131)</f>
        <v>48</v>
      </c>
    </row>
    <row r="133" spans="1:4" ht="31.2" x14ac:dyDescent="0.3">
      <c r="A133" s="378" t="s">
        <v>100</v>
      </c>
      <c r="B133" s="326" t="s">
        <v>3</v>
      </c>
      <c r="C133" s="353">
        <v>16</v>
      </c>
      <c r="D133" s="276">
        <v>2748</v>
      </c>
    </row>
    <row r="134" spans="1:4" ht="31.2" x14ac:dyDescent="0.3">
      <c r="A134" s="380"/>
      <c r="B134" s="242" t="s">
        <v>18</v>
      </c>
      <c r="C134" s="119"/>
      <c r="D134" s="108">
        <v>1</v>
      </c>
    </row>
    <row r="135" spans="1:4" ht="31.2" x14ac:dyDescent="0.3">
      <c r="A135" s="380"/>
      <c r="B135" s="242" t="s">
        <v>238</v>
      </c>
      <c r="C135" s="119">
        <v>3</v>
      </c>
      <c r="D135" s="108"/>
    </row>
    <row r="136" spans="1:4" ht="46.8" x14ac:dyDescent="0.3">
      <c r="A136" s="380"/>
      <c r="B136" s="17" t="s">
        <v>284</v>
      </c>
      <c r="C136" s="119">
        <v>1</v>
      </c>
      <c r="D136" s="108"/>
    </row>
    <row r="137" spans="1:4" ht="31.2" x14ac:dyDescent="0.3">
      <c r="A137" s="380"/>
      <c r="B137" s="248" t="s">
        <v>9</v>
      </c>
      <c r="C137" s="120">
        <v>17</v>
      </c>
      <c r="D137" s="83"/>
    </row>
    <row r="138" spans="1:4" x14ac:dyDescent="0.3">
      <c r="A138" s="380"/>
      <c r="B138" s="248" t="s">
        <v>193</v>
      </c>
      <c r="C138" s="119">
        <v>29</v>
      </c>
      <c r="D138" s="268"/>
    </row>
    <row r="139" spans="1:4" ht="31.2" x14ac:dyDescent="0.3">
      <c r="A139" s="380"/>
      <c r="B139" s="240" t="s">
        <v>258</v>
      </c>
      <c r="C139" s="120">
        <v>150</v>
      </c>
      <c r="D139" s="83"/>
    </row>
    <row r="140" spans="1:4" ht="31.2" x14ac:dyDescent="0.3">
      <c r="A140" s="380"/>
      <c r="B140" s="242" t="s">
        <v>239</v>
      </c>
      <c r="C140" s="120">
        <v>34</v>
      </c>
      <c r="D140" s="83"/>
    </row>
    <row r="141" spans="1:4" ht="31.2" x14ac:dyDescent="0.3">
      <c r="A141" s="380"/>
      <c r="B141" s="248" t="s">
        <v>7</v>
      </c>
      <c r="C141" s="120">
        <v>1</v>
      </c>
      <c r="D141" s="83">
        <v>3</v>
      </c>
    </row>
    <row r="142" spans="1:4" ht="31.2" x14ac:dyDescent="0.3">
      <c r="A142" s="380"/>
      <c r="B142" s="249" t="s">
        <v>160</v>
      </c>
      <c r="C142" s="120">
        <v>70</v>
      </c>
      <c r="D142" s="83"/>
    </row>
    <row r="143" spans="1:4" ht="31.2" x14ac:dyDescent="0.3">
      <c r="A143" s="380"/>
      <c r="B143" s="146" t="s">
        <v>19</v>
      </c>
      <c r="C143" s="120"/>
      <c r="D143" s="83">
        <v>1</v>
      </c>
    </row>
    <row r="144" spans="1:4" x14ac:dyDescent="0.3">
      <c r="A144" s="380"/>
      <c r="B144" s="146" t="s">
        <v>171</v>
      </c>
      <c r="C144" s="120">
        <v>10</v>
      </c>
      <c r="D144" s="83"/>
    </row>
    <row r="145" spans="1:4" ht="31.2" x14ac:dyDescent="0.3">
      <c r="A145" s="380"/>
      <c r="B145" s="90" t="s">
        <v>242</v>
      </c>
      <c r="C145" s="269">
        <v>1</v>
      </c>
      <c r="D145" s="83"/>
    </row>
    <row r="146" spans="1:4" ht="31.2" x14ac:dyDescent="0.3">
      <c r="A146" s="380"/>
      <c r="B146" s="249" t="s">
        <v>12</v>
      </c>
      <c r="C146" s="120">
        <v>60</v>
      </c>
      <c r="D146" s="83"/>
    </row>
    <row r="147" spans="1:4" ht="31.2" x14ac:dyDescent="0.3">
      <c r="A147" s="380"/>
      <c r="B147" s="249" t="s">
        <v>23</v>
      </c>
      <c r="C147" s="120">
        <v>5</v>
      </c>
      <c r="D147" s="83"/>
    </row>
    <row r="148" spans="1:4" ht="31.2" x14ac:dyDescent="0.3">
      <c r="A148" s="380"/>
      <c r="B148" s="243" t="s">
        <v>16</v>
      </c>
      <c r="C148" s="120"/>
      <c r="D148" s="83">
        <v>1</v>
      </c>
    </row>
    <row r="149" spans="1:4" ht="31.2" x14ac:dyDescent="0.3">
      <c r="A149" s="379"/>
      <c r="B149" s="243" t="s">
        <v>237</v>
      </c>
      <c r="C149" s="269">
        <v>1</v>
      </c>
      <c r="D149" s="83"/>
    </row>
    <row r="150" spans="1:4" x14ac:dyDescent="0.3">
      <c r="A150" s="244" t="s">
        <v>254</v>
      </c>
      <c r="B150" s="245">
        <v>17</v>
      </c>
      <c r="C150" s="251">
        <f>SUM(C133:C149)</f>
        <v>398</v>
      </c>
      <c r="D150" s="251">
        <f>SUM(D133:D149)</f>
        <v>2754</v>
      </c>
    </row>
    <row r="151" spans="1:4" ht="31.2" x14ac:dyDescent="0.3">
      <c r="A151" s="378" t="s">
        <v>163</v>
      </c>
      <c r="B151" s="326" t="s">
        <v>3</v>
      </c>
      <c r="C151" s="345"/>
      <c r="D151" s="239">
        <v>4</v>
      </c>
    </row>
    <row r="152" spans="1:4" ht="31.2" x14ac:dyDescent="0.3">
      <c r="A152" s="380"/>
      <c r="B152" s="348" t="s">
        <v>18</v>
      </c>
      <c r="C152" s="345"/>
      <c r="D152" s="239">
        <v>111</v>
      </c>
    </row>
    <row r="153" spans="1:4" ht="31.2" x14ac:dyDescent="0.3">
      <c r="A153" s="380"/>
      <c r="B153" s="348" t="s">
        <v>9</v>
      </c>
      <c r="C153" s="345"/>
      <c r="D153" s="239">
        <v>6</v>
      </c>
    </row>
    <row r="154" spans="1:4" x14ac:dyDescent="0.3">
      <c r="A154" s="380"/>
      <c r="B154" s="350" t="s">
        <v>193</v>
      </c>
      <c r="C154" s="357">
        <v>2</v>
      </c>
      <c r="D154" s="67">
        <v>9</v>
      </c>
    </row>
    <row r="155" spans="1:4" ht="31.2" x14ac:dyDescent="0.3">
      <c r="A155" s="380"/>
      <c r="B155" s="347" t="s">
        <v>239</v>
      </c>
      <c r="C155" s="357">
        <v>77</v>
      </c>
      <c r="D155" s="67"/>
    </row>
    <row r="156" spans="1:4" ht="31.2" x14ac:dyDescent="0.3">
      <c r="A156" s="380"/>
      <c r="B156" s="350" t="s">
        <v>7</v>
      </c>
      <c r="C156" s="357">
        <v>29</v>
      </c>
      <c r="D156" s="67">
        <v>18</v>
      </c>
    </row>
    <row r="157" spans="1:4" ht="31.2" x14ac:dyDescent="0.3">
      <c r="A157" s="380"/>
      <c r="B157" s="350" t="s">
        <v>19</v>
      </c>
      <c r="C157" s="357"/>
      <c r="D157" s="67">
        <v>152</v>
      </c>
    </row>
    <row r="158" spans="1:4" x14ac:dyDescent="0.3">
      <c r="A158" s="380"/>
      <c r="B158" s="146" t="s">
        <v>171</v>
      </c>
      <c r="C158" s="106">
        <v>61</v>
      </c>
      <c r="D158" s="85">
        <v>1</v>
      </c>
    </row>
    <row r="159" spans="1:4" ht="31.2" x14ac:dyDescent="0.3">
      <c r="A159" s="380"/>
      <c r="B159" s="66" t="s">
        <v>23</v>
      </c>
      <c r="C159" s="106">
        <v>1</v>
      </c>
      <c r="D159" s="85"/>
    </row>
    <row r="160" spans="1:4" x14ac:dyDescent="0.3">
      <c r="A160" s="380"/>
      <c r="B160" s="248" t="s">
        <v>2</v>
      </c>
      <c r="C160" s="106"/>
      <c r="D160" s="85">
        <v>2</v>
      </c>
    </row>
    <row r="161" spans="1:4" ht="31.2" x14ac:dyDescent="0.3">
      <c r="A161" s="379"/>
      <c r="B161" s="243" t="s">
        <v>16</v>
      </c>
      <c r="C161" s="106"/>
      <c r="D161" s="85">
        <v>70</v>
      </c>
    </row>
    <row r="162" spans="1:4" x14ac:dyDescent="0.3">
      <c r="A162" s="244" t="s">
        <v>254</v>
      </c>
      <c r="B162" s="245">
        <v>11</v>
      </c>
      <c r="C162" s="246">
        <f>SUM(C151:C161)</f>
        <v>170</v>
      </c>
      <c r="D162" s="255">
        <f>SUM(D151:D161)</f>
        <v>373</v>
      </c>
    </row>
    <row r="163" spans="1:4" ht="31.2" x14ac:dyDescent="0.3">
      <c r="A163" s="378" t="s">
        <v>99</v>
      </c>
      <c r="B163" s="56" t="s">
        <v>3</v>
      </c>
      <c r="C163" s="238"/>
      <c r="D163" s="241">
        <v>3</v>
      </c>
    </row>
    <row r="164" spans="1:4" ht="31.2" x14ac:dyDescent="0.3">
      <c r="A164" s="380"/>
      <c r="B164" s="215" t="s">
        <v>290</v>
      </c>
      <c r="C164" s="238">
        <v>2</v>
      </c>
      <c r="D164" s="241"/>
    </row>
    <row r="165" spans="1:4" x14ac:dyDescent="0.3">
      <c r="A165" s="380"/>
      <c r="B165" s="248" t="s">
        <v>193</v>
      </c>
      <c r="C165" s="238"/>
      <c r="D165" s="241">
        <v>18</v>
      </c>
    </row>
    <row r="166" spans="1:4" ht="31.2" x14ac:dyDescent="0.3">
      <c r="A166" s="380"/>
      <c r="B166" s="248" t="s">
        <v>258</v>
      </c>
      <c r="C166" s="238"/>
      <c r="D166" s="241">
        <v>1</v>
      </c>
    </row>
    <row r="167" spans="1:4" x14ac:dyDescent="0.3">
      <c r="A167" s="380"/>
      <c r="B167" s="146" t="s">
        <v>171</v>
      </c>
      <c r="C167" s="238"/>
      <c r="D167" s="241">
        <v>26</v>
      </c>
    </row>
    <row r="168" spans="1:4" ht="31.2" x14ac:dyDescent="0.3">
      <c r="A168" s="380"/>
      <c r="B168" s="66" t="s">
        <v>23</v>
      </c>
      <c r="C168" s="238">
        <v>2</v>
      </c>
      <c r="D168" s="241">
        <v>2</v>
      </c>
    </row>
    <row r="169" spans="1:4" ht="31.2" x14ac:dyDescent="0.3">
      <c r="A169" s="379"/>
      <c r="B169" s="335" t="s">
        <v>237</v>
      </c>
      <c r="C169" s="250">
        <v>2</v>
      </c>
      <c r="D169" s="241">
        <v>1</v>
      </c>
    </row>
    <row r="170" spans="1:4" x14ac:dyDescent="0.3">
      <c r="A170" s="244" t="s">
        <v>254</v>
      </c>
      <c r="B170" s="245">
        <v>7</v>
      </c>
      <c r="C170" s="246">
        <f>SUM(C163:C169)</f>
        <v>6</v>
      </c>
      <c r="D170" s="246">
        <f>SUM(D163:D169)</f>
        <v>51</v>
      </c>
    </row>
    <row r="171" spans="1:4" ht="31.2" x14ac:dyDescent="0.3">
      <c r="A171" s="385" t="s">
        <v>98</v>
      </c>
      <c r="B171" s="263" t="s">
        <v>3</v>
      </c>
      <c r="C171" s="238"/>
      <c r="D171" s="241">
        <v>4</v>
      </c>
    </row>
    <row r="172" spans="1:4" x14ac:dyDescent="0.3">
      <c r="A172" s="386"/>
      <c r="B172" s="263" t="s">
        <v>2</v>
      </c>
      <c r="C172" s="238"/>
      <c r="D172" s="241">
        <v>1</v>
      </c>
    </row>
    <row r="173" spans="1:4" x14ac:dyDescent="0.3">
      <c r="A173" s="386"/>
      <c r="B173" s="263" t="s">
        <v>171</v>
      </c>
      <c r="C173" s="238"/>
      <c r="D173" s="241">
        <v>10</v>
      </c>
    </row>
    <row r="174" spans="1:4" x14ac:dyDescent="0.3">
      <c r="A174" s="244" t="s">
        <v>254</v>
      </c>
      <c r="B174" s="245">
        <v>3</v>
      </c>
      <c r="C174" s="246">
        <f>SUM(C171:C173)</f>
        <v>0</v>
      </c>
      <c r="D174" s="246">
        <f>SUM(D171:D173)</f>
        <v>15</v>
      </c>
    </row>
    <row r="175" spans="1:4" ht="31.2" x14ac:dyDescent="0.3">
      <c r="A175" s="378" t="s">
        <v>117</v>
      </c>
      <c r="B175" s="240" t="s">
        <v>29</v>
      </c>
      <c r="C175" s="270"/>
      <c r="D175" s="271">
        <v>2</v>
      </c>
    </row>
    <row r="176" spans="1:4" ht="31.2" x14ac:dyDescent="0.3">
      <c r="A176" s="379"/>
      <c r="B176" s="240" t="s">
        <v>258</v>
      </c>
      <c r="C176" s="270"/>
      <c r="D176" s="271">
        <v>6</v>
      </c>
    </row>
    <row r="177" spans="1:4" x14ac:dyDescent="0.3">
      <c r="A177" s="244" t="s">
        <v>254</v>
      </c>
      <c r="B177" s="245">
        <v>2</v>
      </c>
      <c r="C177" s="246">
        <f>SUM(C175:C176)</f>
        <v>0</v>
      </c>
      <c r="D177" s="255">
        <f>SUM(D175:D176)</f>
        <v>8</v>
      </c>
    </row>
    <row r="178" spans="1:4" ht="31.2" x14ac:dyDescent="0.3">
      <c r="A178" s="328" t="s">
        <v>97</v>
      </c>
      <c r="B178" s="66" t="s">
        <v>23</v>
      </c>
      <c r="C178" s="250">
        <v>2</v>
      </c>
      <c r="D178" s="241">
        <v>1</v>
      </c>
    </row>
    <row r="179" spans="1:4" x14ac:dyDescent="0.3">
      <c r="A179" s="244" t="s">
        <v>254</v>
      </c>
      <c r="B179" s="245">
        <v>1</v>
      </c>
      <c r="C179" s="246">
        <f>SUM(C178:C178)</f>
        <v>2</v>
      </c>
      <c r="D179" s="246">
        <f>SUM(D178:D178)</f>
        <v>1</v>
      </c>
    </row>
    <row r="180" spans="1:4" ht="31.2" x14ac:dyDescent="0.3">
      <c r="A180" s="385" t="s">
        <v>96</v>
      </c>
      <c r="B180" s="56" t="s">
        <v>3</v>
      </c>
      <c r="C180" s="238"/>
      <c r="D180" s="241">
        <v>6</v>
      </c>
    </row>
    <row r="181" spans="1:4" ht="31.2" x14ac:dyDescent="0.3">
      <c r="A181" s="386"/>
      <c r="B181" s="240" t="s">
        <v>258</v>
      </c>
      <c r="C181" s="238"/>
      <c r="D181" s="241">
        <v>14</v>
      </c>
    </row>
    <row r="182" spans="1:4" ht="31.2" x14ac:dyDescent="0.3">
      <c r="A182" s="386"/>
      <c r="B182" s="262" t="s">
        <v>23</v>
      </c>
      <c r="C182" s="238">
        <v>4</v>
      </c>
      <c r="D182" s="241"/>
    </row>
    <row r="183" spans="1:4" x14ac:dyDescent="0.3">
      <c r="A183" s="386"/>
      <c r="B183" s="243" t="s">
        <v>2</v>
      </c>
      <c r="C183" s="238"/>
      <c r="D183" s="241">
        <v>4</v>
      </c>
    </row>
    <row r="184" spans="1:4" x14ac:dyDescent="0.3">
      <c r="A184" s="244" t="s">
        <v>254</v>
      </c>
      <c r="B184" s="245">
        <v>4</v>
      </c>
      <c r="C184" s="246">
        <f>SUM(C180:C183)</f>
        <v>4</v>
      </c>
      <c r="D184" s="255">
        <f>SUM(D180:D183)</f>
        <v>24</v>
      </c>
    </row>
    <row r="185" spans="1:4" ht="31.2" x14ac:dyDescent="0.3">
      <c r="A185" s="369" t="s">
        <v>264</v>
      </c>
      <c r="B185" s="240" t="s">
        <v>258</v>
      </c>
      <c r="C185" s="238"/>
      <c r="D185" s="250">
        <v>9</v>
      </c>
    </row>
    <row r="186" spans="1:4" x14ac:dyDescent="0.3">
      <c r="A186" s="244" t="s">
        <v>254</v>
      </c>
      <c r="B186" s="245">
        <v>1</v>
      </c>
      <c r="C186" s="246">
        <f>SUM(C185:C185)</f>
        <v>0</v>
      </c>
      <c r="D186" s="255">
        <f>SUM(D185:D185)</f>
        <v>9</v>
      </c>
    </row>
    <row r="187" spans="1:4" ht="31.2" x14ac:dyDescent="0.3">
      <c r="A187" s="385" t="s">
        <v>94</v>
      </c>
      <c r="B187" s="56" t="s">
        <v>3</v>
      </c>
      <c r="C187" s="238"/>
      <c r="D187" s="241">
        <v>3</v>
      </c>
    </row>
    <row r="188" spans="1:4" ht="31.2" x14ac:dyDescent="0.3">
      <c r="A188" s="386"/>
      <c r="B188" s="242" t="s">
        <v>29</v>
      </c>
      <c r="C188" s="238"/>
      <c r="D188" s="241">
        <v>5</v>
      </c>
    </row>
    <row r="189" spans="1:4" ht="31.2" x14ac:dyDescent="0.3">
      <c r="A189" s="386"/>
      <c r="B189" s="242" t="s">
        <v>9</v>
      </c>
      <c r="C189" s="238">
        <v>4</v>
      </c>
      <c r="D189" s="241"/>
    </row>
    <row r="190" spans="1:4" x14ac:dyDescent="0.3">
      <c r="A190" s="386"/>
      <c r="B190" s="242" t="s">
        <v>193</v>
      </c>
      <c r="C190" s="238">
        <v>1</v>
      </c>
      <c r="D190" s="241"/>
    </row>
    <row r="191" spans="1:4" ht="31.2" x14ac:dyDescent="0.3">
      <c r="A191" s="386"/>
      <c r="B191" s="240" t="s">
        <v>258</v>
      </c>
      <c r="C191" s="238">
        <v>5</v>
      </c>
      <c r="D191" s="241">
        <v>39</v>
      </c>
    </row>
    <row r="192" spans="1:4" ht="31.2" x14ac:dyDescent="0.3">
      <c r="A192" s="386"/>
      <c r="B192" s="242" t="s">
        <v>239</v>
      </c>
      <c r="C192" s="238">
        <v>6</v>
      </c>
      <c r="D192" s="241"/>
    </row>
    <row r="193" spans="1:4" ht="31.2" x14ac:dyDescent="0.3">
      <c r="A193" s="386"/>
      <c r="B193" s="242" t="s">
        <v>7</v>
      </c>
      <c r="C193" s="238">
        <v>6</v>
      </c>
      <c r="D193" s="241"/>
    </row>
    <row r="194" spans="1:4" x14ac:dyDescent="0.3">
      <c r="A194" s="386"/>
      <c r="B194" s="146" t="s">
        <v>171</v>
      </c>
      <c r="C194" s="238">
        <v>8</v>
      </c>
      <c r="D194" s="241">
        <v>15</v>
      </c>
    </row>
    <row r="195" spans="1:4" ht="31.2" x14ac:dyDescent="0.3">
      <c r="A195" s="386"/>
      <c r="B195" s="273" t="s">
        <v>23</v>
      </c>
      <c r="C195" s="238">
        <v>2</v>
      </c>
      <c r="D195" s="241"/>
    </row>
    <row r="196" spans="1:4" ht="31.2" x14ac:dyDescent="0.3">
      <c r="A196" s="328"/>
      <c r="B196" s="273" t="s">
        <v>237</v>
      </c>
      <c r="C196" s="238">
        <v>1</v>
      </c>
      <c r="D196" s="241"/>
    </row>
    <row r="197" spans="1:4" x14ac:dyDescent="0.3">
      <c r="A197" s="244" t="s">
        <v>254</v>
      </c>
      <c r="B197" s="245">
        <v>10</v>
      </c>
      <c r="C197" s="246">
        <f>SUM(C187:C196)</f>
        <v>33</v>
      </c>
      <c r="D197" s="246">
        <f>SUM(D187:D196)</f>
        <v>62</v>
      </c>
    </row>
    <row r="198" spans="1:4" ht="31.2" x14ac:dyDescent="0.3">
      <c r="A198" s="385" t="s">
        <v>93</v>
      </c>
      <c r="B198" s="56" t="s">
        <v>3</v>
      </c>
      <c r="C198" s="238"/>
      <c r="D198" s="241">
        <v>3</v>
      </c>
    </row>
    <row r="199" spans="1:4" x14ac:dyDescent="0.3">
      <c r="A199" s="386"/>
      <c r="B199" s="273" t="s">
        <v>193</v>
      </c>
      <c r="C199" s="238">
        <v>4</v>
      </c>
      <c r="D199" s="241"/>
    </row>
    <row r="200" spans="1:4" ht="31.2" x14ac:dyDescent="0.3">
      <c r="A200" s="386"/>
      <c r="B200" s="346" t="s">
        <v>258</v>
      </c>
      <c r="C200" s="345"/>
      <c r="D200" s="239">
        <v>19</v>
      </c>
    </row>
    <row r="201" spans="1:4" x14ac:dyDescent="0.3">
      <c r="A201" s="386"/>
      <c r="B201" s="349" t="s">
        <v>171</v>
      </c>
      <c r="C201" s="345">
        <v>18</v>
      </c>
      <c r="D201" s="239">
        <v>8</v>
      </c>
    </row>
    <row r="202" spans="1:4" x14ac:dyDescent="0.3">
      <c r="A202" s="389"/>
      <c r="B202" s="348" t="s">
        <v>2</v>
      </c>
      <c r="C202" s="345"/>
      <c r="D202" s="239">
        <v>1</v>
      </c>
    </row>
    <row r="203" spans="1:4" x14ac:dyDescent="0.3">
      <c r="A203" s="244" t="s">
        <v>254</v>
      </c>
      <c r="B203" s="245">
        <v>5</v>
      </c>
      <c r="C203" s="246">
        <f>SUM(C198:C202)</f>
        <v>22</v>
      </c>
      <c r="D203" s="246">
        <f>SUM(D198:D202)</f>
        <v>31</v>
      </c>
    </row>
    <row r="204" spans="1:4" ht="31.2" x14ac:dyDescent="0.3">
      <c r="A204" s="385" t="s">
        <v>92</v>
      </c>
      <c r="B204" s="326" t="s">
        <v>3</v>
      </c>
      <c r="C204" s="345"/>
      <c r="D204" s="239">
        <v>79</v>
      </c>
    </row>
    <row r="205" spans="1:4" x14ac:dyDescent="0.3">
      <c r="A205" s="386"/>
      <c r="B205" s="326" t="s">
        <v>190</v>
      </c>
      <c r="C205" s="345"/>
      <c r="D205" s="358">
        <v>3073</v>
      </c>
    </row>
    <row r="206" spans="1:4" x14ac:dyDescent="0.3">
      <c r="A206" s="386"/>
      <c r="B206" s="248" t="s">
        <v>193</v>
      </c>
      <c r="C206" s="238">
        <v>1</v>
      </c>
      <c r="D206" s="241">
        <v>17</v>
      </c>
    </row>
    <row r="207" spans="1:4" ht="31.2" x14ac:dyDescent="0.3">
      <c r="A207" s="386"/>
      <c r="B207" s="242" t="s">
        <v>258</v>
      </c>
      <c r="C207" s="238">
        <v>2</v>
      </c>
      <c r="D207" s="241"/>
    </row>
    <row r="208" spans="1:4" ht="31.2" x14ac:dyDescent="0.3">
      <c r="A208" s="386"/>
      <c r="B208" s="242" t="s">
        <v>239</v>
      </c>
      <c r="C208" s="106">
        <v>7</v>
      </c>
      <c r="D208" s="67"/>
    </row>
    <row r="209" spans="1:4" x14ac:dyDescent="0.3">
      <c r="A209" s="386"/>
      <c r="B209" s="242" t="s">
        <v>25</v>
      </c>
      <c r="C209" s="106"/>
      <c r="D209" s="67">
        <v>1</v>
      </c>
    </row>
    <row r="210" spans="1:4" ht="31.2" x14ac:dyDescent="0.3">
      <c r="A210" s="386"/>
      <c r="B210" s="248" t="s">
        <v>7</v>
      </c>
      <c r="C210" s="106">
        <v>8</v>
      </c>
      <c r="D210" s="67"/>
    </row>
    <row r="211" spans="1:4" x14ac:dyDescent="0.3">
      <c r="A211" s="386"/>
      <c r="B211" s="146" t="s">
        <v>171</v>
      </c>
      <c r="C211" s="106">
        <v>8</v>
      </c>
      <c r="D211" s="67">
        <v>81</v>
      </c>
    </row>
    <row r="212" spans="1:4" ht="31.2" x14ac:dyDescent="0.3">
      <c r="A212" s="343"/>
      <c r="B212" s="86" t="s">
        <v>23</v>
      </c>
      <c r="C212" s="106">
        <v>1</v>
      </c>
      <c r="D212" s="67"/>
    </row>
    <row r="213" spans="1:4" x14ac:dyDescent="0.3">
      <c r="A213" s="244" t="s">
        <v>254</v>
      </c>
      <c r="B213" s="245">
        <v>9</v>
      </c>
      <c r="C213" s="246">
        <f>SUM(C204:C212)</f>
        <v>27</v>
      </c>
      <c r="D213" s="246">
        <f>SUM(D204:D212)</f>
        <v>3251</v>
      </c>
    </row>
    <row r="214" spans="1:4" ht="31.2" x14ac:dyDescent="0.3">
      <c r="A214" s="385" t="s">
        <v>91</v>
      </c>
      <c r="B214" s="56" t="s">
        <v>3</v>
      </c>
      <c r="C214" s="119">
        <v>1</v>
      </c>
      <c r="D214" s="257">
        <v>39</v>
      </c>
    </row>
    <row r="215" spans="1:4" x14ac:dyDescent="0.3">
      <c r="A215" s="386"/>
      <c r="B215" s="56" t="s">
        <v>190</v>
      </c>
      <c r="C215" s="119"/>
      <c r="D215" s="257">
        <v>63</v>
      </c>
    </row>
    <row r="216" spans="1:4" ht="31.2" x14ac:dyDescent="0.3">
      <c r="A216" s="386"/>
      <c r="B216" s="56" t="s">
        <v>9</v>
      </c>
      <c r="C216" s="119">
        <v>13</v>
      </c>
      <c r="D216" s="257"/>
    </row>
    <row r="217" spans="1:4" x14ac:dyDescent="0.3">
      <c r="A217" s="386"/>
      <c r="B217" s="248" t="s">
        <v>193</v>
      </c>
      <c r="C217" s="119"/>
      <c r="D217" s="241">
        <v>4</v>
      </c>
    </row>
    <row r="218" spans="1:4" ht="31.2" x14ac:dyDescent="0.3">
      <c r="A218" s="386"/>
      <c r="B218" s="240" t="s">
        <v>258</v>
      </c>
      <c r="C218" s="120">
        <v>2</v>
      </c>
      <c r="D218" s="83"/>
    </row>
    <row r="219" spans="1:4" ht="31.2" x14ac:dyDescent="0.3">
      <c r="A219" s="386"/>
      <c r="B219" s="248" t="s">
        <v>26</v>
      </c>
      <c r="C219" s="119">
        <v>4</v>
      </c>
      <c r="D219" s="268"/>
    </row>
    <row r="220" spans="1:4" ht="31.2" x14ac:dyDescent="0.3">
      <c r="A220" s="386"/>
      <c r="B220" s="248" t="s">
        <v>7</v>
      </c>
      <c r="C220" s="119">
        <v>5</v>
      </c>
      <c r="D220" s="241">
        <v>11</v>
      </c>
    </row>
    <row r="221" spans="1:4" x14ac:dyDescent="0.3">
      <c r="A221" s="386"/>
      <c r="B221" s="146" t="s">
        <v>171</v>
      </c>
      <c r="C221" s="119">
        <v>3</v>
      </c>
      <c r="D221" s="268">
        <v>349</v>
      </c>
    </row>
    <row r="222" spans="1:4" ht="31.2" x14ac:dyDescent="0.3">
      <c r="A222" s="386"/>
      <c r="B222" s="314" t="s">
        <v>242</v>
      </c>
      <c r="C222" s="221">
        <v>6</v>
      </c>
      <c r="D222" s="320"/>
    </row>
    <row r="223" spans="1:4" ht="31.2" x14ac:dyDescent="0.3">
      <c r="A223" s="386"/>
      <c r="B223" s="86" t="s">
        <v>23</v>
      </c>
      <c r="C223" s="120"/>
      <c r="D223" s="83">
        <v>1</v>
      </c>
    </row>
    <row r="224" spans="1:4" x14ac:dyDescent="0.3">
      <c r="A224" s="389"/>
      <c r="B224" s="262" t="s">
        <v>2</v>
      </c>
      <c r="C224" s="119"/>
      <c r="D224" s="257">
        <v>65</v>
      </c>
    </row>
    <row r="225" spans="1:4" x14ac:dyDescent="0.3">
      <c r="A225" s="244" t="s">
        <v>254</v>
      </c>
      <c r="B225" s="245">
        <v>11</v>
      </c>
      <c r="C225" s="246">
        <f>SUM(C214:C224)</f>
        <v>34</v>
      </c>
      <c r="D225" s="246">
        <f>SUM(D214:D224)</f>
        <v>532</v>
      </c>
    </row>
    <row r="226" spans="1:4" ht="31.2" x14ac:dyDescent="0.3">
      <c r="A226" s="387" t="s">
        <v>89</v>
      </c>
      <c r="B226" s="326" t="s">
        <v>3</v>
      </c>
      <c r="C226" s="345"/>
      <c r="D226" s="239">
        <v>12</v>
      </c>
    </row>
    <row r="227" spans="1:4" x14ac:dyDescent="0.3">
      <c r="A227" s="388"/>
      <c r="B227" s="326" t="s">
        <v>190</v>
      </c>
      <c r="C227" s="345"/>
      <c r="D227" s="239">
        <v>14</v>
      </c>
    </row>
    <row r="228" spans="1:4" ht="31.2" x14ac:dyDescent="0.3">
      <c r="A228" s="388"/>
      <c r="B228" s="348" t="s">
        <v>9</v>
      </c>
      <c r="C228" s="345"/>
      <c r="D228" s="239">
        <v>5</v>
      </c>
    </row>
    <row r="229" spans="1:4" x14ac:dyDescent="0.3">
      <c r="A229" s="388"/>
      <c r="B229" s="248" t="s">
        <v>193</v>
      </c>
      <c r="C229" s="345"/>
      <c r="D229" s="239">
        <v>1</v>
      </c>
    </row>
    <row r="230" spans="1:4" ht="31.2" x14ac:dyDescent="0.3">
      <c r="A230" s="388"/>
      <c r="B230" s="346" t="s">
        <v>258</v>
      </c>
      <c r="C230" s="345"/>
      <c r="D230" s="239">
        <v>20</v>
      </c>
    </row>
    <row r="231" spans="1:4" ht="31.2" x14ac:dyDescent="0.3">
      <c r="A231" s="388"/>
      <c r="B231" s="350" t="s">
        <v>26</v>
      </c>
      <c r="C231" s="345"/>
      <c r="D231" s="239">
        <v>2</v>
      </c>
    </row>
    <row r="232" spans="1:4" x14ac:dyDescent="0.3">
      <c r="A232" s="388"/>
      <c r="B232" s="350" t="s">
        <v>21</v>
      </c>
      <c r="C232" s="345"/>
      <c r="D232" s="239">
        <v>2</v>
      </c>
    </row>
    <row r="233" spans="1:4" ht="31.2" x14ac:dyDescent="0.3">
      <c r="A233" s="388"/>
      <c r="B233" s="240" t="s">
        <v>23</v>
      </c>
      <c r="C233" s="238"/>
      <c r="D233" s="241">
        <v>1</v>
      </c>
    </row>
    <row r="234" spans="1:4" x14ac:dyDescent="0.3">
      <c r="A234" s="388"/>
      <c r="B234" s="240" t="s">
        <v>171</v>
      </c>
      <c r="C234" s="238"/>
      <c r="D234" s="241">
        <v>3</v>
      </c>
    </row>
    <row r="235" spans="1:4" x14ac:dyDescent="0.3">
      <c r="A235" s="244" t="s">
        <v>254</v>
      </c>
      <c r="B235" s="245">
        <v>9</v>
      </c>
      <c r="C235" s="246">
        <f>SUM(C226:C234)</f>
        <v>0</v>
      </c>
      <c r="D235" s="255">
        <f>SUM(D226:D234)</f>
        <v>60</v>
      </c>
    </row>
    <row r="236" spans="1:4" ht="31.2" x14ac:dyDescent="0.3">
      <c r="A236" s="385" t="s">
        <v>164</v>
      </c>
      <c r="B236" s="56" t="s">
        <v>3</v>
      </c>
      <c r="C236" s="238"/>
      <c r="D236" s="239">
        <v>40</v>
      </c>
    </row>
    <row r="237" spans="1:4" ht="31.2" x14ac:dyDescent="0.3">
      <c r="A237" s="386"/>
      <c r="B237" s="242" t="s">
        <v>29</v>
      </c>
      <c r="C237" s="238"/>
      <c r="D237" s="239">
        <v>11</v>
      </c>
    </row>
    <row r="238" spans="1:4" ht="31.2" x14ac:dyDescent="0.3">
      <c r="A238" s="386"/>
      <c r="B238" s="275" t="s">
        <v>18</v>
      </c>
      <c r="C238" s="238"/>
      <c r="D238" s="239">
        <v>3</v>
      </c>
    </row>
    <row r="239" spans="1:4" ht="31.2" x14ac:dyDescent="0.3">
      <c r="A239" s="386"/>
      <c r="B239" s="359" t="s">
        <v>191</v>
      </c>
      <c r="C239" s="345">
        <v>4</v>
      </c>
      <c r="D239" s="239"/>
    </row>
    <row r="240" spans="1:4" ht="31.2" x14ac:dyDescent="0.3">
      <c r="A240" s="386"/>
      <c r="B240" s="350" t="s">
        <v>9</v>
      </c>
      <c r="C240" s="345">
        <v>7</v>
      </c>
      <c r="D240" s="239">
        <v>1</v>
      </c>
    </row>
    <row r="241" spans="1:4" ht="31.2" x14ac:dyDescent="0.3">
      <c r="A241" s="386"/>
      <c r="B241" s="346" t="s">
        <v>258</v>
      </c>
      <c r="C241" s="345">
        <v>1</v>
      </c>
      <c r="D241" s="276">
        <v>175</v>
      </c>
    </row>
    <row r="242" spans="1:4" ht="24" customHeight="1" x14ac:dyDescent="0.3">
      <c r="A242" s="386"/>
      <c r="B242" s="344" t="s">
        <v>289</v>
      </c>
      <c r="C242" s="345"/>
      <c r="D242" s="276">
        <v>2</v>
      </c>
    </row>
    <row r="243" spans="1:4" ht="31.2" x14ac:dyDescent="0.3">
      <c r="A243" s="386"/>
      <c r="B243" s="259" t="s">
        <v>197</v>
      </c>
      <c r="C243" s="238">
        <v>4</v>
      </c>
      <c r="D243" s="276"/>
    </row>
    <row r="244" spans="1:4" x14ac:dyDescent="0.3">
      <c r="A244" s="386"/>
      <c r="B244" s="146" t="s">
        <v>171</v>
      </c>
      <c r="C244" s="238"/>
      <c r="D244" s="276">
        <v>13</v>
      </c>
    </row>
    <row r="245" spans="1:4" ht="31.2" x14ac:dyDescent="0.3">
      <c r="A245" s="386"/>
      <c r="B245" s="277" t="s">
        <v>23</v>
      </c>
      <c r="C245" s="238">
        <v>6</v>
      </c>
      <c r="D245" s="276">
        <v>12</v>
      </c>
    </row>
    <row r="246" spans="1:4" x14ac:dyDescent="0.3">
      <c r="A246" s="244" t="s">
        <v>254</v>
      </c>
      <c r="B246" s="245">
        <v>10</v>
      </c>
      <c r="C246" s="246">
        <f>SUM(C236:C245)</f>
        <v>22</v>
      </c>
      <c r="D246" s="246">
        <f>SUM(D236:D245)</f>
        <v>257</v>
      </c>
    </row>
    <row r="247" spans="1:4" x14ac:dyDescent="0.3">
      <c r="A247" s="378" t="s">
        <v>87</v>
      </c>
      <c r="B247" s="56" t="s">
        <v>190</v>
      </c>
      <c r="C247" s="250"/>
      <c r="D247" s="241">
        <v>205</v>
      </c>
    </row>
    <row r="248" spans="1:4" x14ac:dyDescent="0.3">
      <c r="A248" s="380"/>
      <c r="B248" s="56" t="s">
        <v>171</v>
      </c>
      <c r="C248" s="250"/>
      <c r="D248" s="241">
        <v>2</v>
      </c>
    </row>
    <row r="249" spans="1:4" ht="31.2" x14ac:dyDescent="0.3">
      <c r="A249" s="379"/>
      <c r="B249" s="248" t="s">
        <v>7</v>
      </c>
      <c r="C249" s="250">
        <v>4</v>
      </c>
      <c r="D249" s="241">
        <v>2</v>
      </c>
    </row>
    <row r="250" spans="1:4" x14ac:dyDescent="0.3">
      <c r="A250" s="244" t="s">
        <v>254</v>
      </c>
      <c r="B250" s="245">
        <v>3</v>
      </c>
      <c r="C250" s="246">
        <f>SUM(C247:C249)</f>
        <v>4</v>
      </c>
      <c r="D250" s="246">
        <f>SUM(D247:D249)</f>
        <v>209</v>
      </c>
    </row>
    <row r="251" spans="1:4" ht="31.2" x14ac:dyDescent="0.3">
      <c r="A251" s="385" t="s">
        <v>85</v>
      </c>
      <c r="B251" s="56" t="s">
        <v>3</v>
      </c>
      <c r="C251" s="106">
        <v>7</v>
      </c>
      <c r="D251" s="91"/>
    </row>
    <row r="252" spans="1:4" ht="31.2" x14ac:dyDescent="0.3">
      <c r="A252" s="386"/>
      <c r="B252" s="248" t="s">
        <v>9</v>
      </c>
      <c r="C252" s="106">
        <v>48</v>
      </c>
      <c r="D252" s="91"/>
    </row>
    <row r="253" spans="1:4" x14ac:dyDescent="0.3">
      <c r="A253" s="386"/>
      <c r="B253" s="248" t="s">
        <v>193</v>
      </c>
      <c r="C253" s="106">
        <v>5</v>
      </c>
      <c r="D253" s="91"/>
    </row>
    <row r="254" spans="1:4" ht="31.2" x14ac:dyDescent="0.3">
      <c r="A254" s="386"/>
      <c r="B254" s="248" t="s">
        <v>7</v>
      </c>
      <c r="C254" s="106">
        <v>176</v>
      </c>
      <c r="D254" s="91"/>
    </row>
    <row r="255" spans="1:4" x14ac:dyDescent="0.3">
      <c r="A255" s="386"/>
      <c r="B255" s="248" t="s">
        <v>231</v>
      </c>
      <c r="C255" s="106">
        <v>1</v>
      </c>
      <c r="D255" s="91"/>
    </row>
    <row r="256" spans="1:4" x14ac:dyDescent="0.3">
      <c r="A256" s="386"/>
      <c r="B256" s="146" t="s">
        <v>171</v>
      </c>
      <c r="C256" s="106">
        <v>22</v>
      </c>
      <c r="D256" s="91"/>
    </row>
    <row r="257" spans="1:4" ht="31.2" x14ac:dyDescent="0.3">
      <c r="A257" s="386"/>
      <c r="B257" s="314" t="s">
        <v>23</v>
      </c>
      <c r="C257" s="336">
        <v>18</v>
      </c>
      <c r="D257" s="91"/>
    </row>
    <row r="258" spans="1:4" x14ac:dyDescent="0.3">
      <c r="A258" s="386"/>
      <c r="B258" s="168" t="s">
        <v>138</v>
      </c>
      <c r="C258" s="336">
        <v>2</v>
      </c>
      <c r="D258" s="91"/>
    </row>
    <row r="259" spans="1:4" ht="31.2" x14ac:dyDescent="0.3">
      <c r="A259" s="389"/>
      <c r="B259" s="314" t="s">
        <v>237</v>
      </c>
      <c r="C259" s="336">
        <v>1</v>
      </c>
      <c r="D259" s="91"/>
    </row>
    <row r="260" spans="1:4" x14ac:dyDescent="0.3">
      <c r="A260" s="244" t="s">
        <v>254</v>
      </c>
      <c r="B260" s="245">
        <v>9</v>
      </c>
      <c r="C260" s="246">
        <f>SUM(C251:C259)</f>
        <v>280</v>
      </c>
      <c r="D260" s="246">
        <f>SUM(D251:D259)</f>
        <v>0</v>
      </c>
    </row>
    <row r="261" spans="1:4" x14ac:dyDescent="0.3">
      <c r="A261" s="265" t="s">
        <v>116</v>
      </c>
      <c r="B261" s="278"/>
      <c r="C261" s="260"/>
      <c r="D261" s="279"/>
    </row>
    <row r="262" spans="1:4" x14ac:dyDescent="0.3">
      <c r="A262" s="244" t="s">
        <v>254</v>
      </c>
      <c r="B262" s="245"/>
      <c r="C262" s="246">
        <f>SUM(C261)</f>
        <v>0</v>
      </c>
      <c r="D262" s="246">
        <f>SUM(D261)</f>
        <v>0</v>
      </c>
    </row>
    <row r="263" spans="1:4" ht="31.2" x14ac:dyDescent="0.3">
      <c r="A263" s="390" t="s">
        <v>83</v>
      </c>
      <c r="B263" s="217" t="s">
        <v>3</v>
      </c>
      <c r="C263" s="238"/>
      <c r="D263" s="250">
        <v>3</v>
      </c>
    </row>
    <row r="264" spans="1:4" ht="31.2" x14ac:dyDescent="0.3">
      <c r="A264" s="391"/>
      <c r="B264" s="326" t="s">
        <v>29</v>
      </c>
      <c r="C264" s="345"/>
      <c r="D264" s="239">
        <v>4</v>
      </c>
    </row>
    <row r="265" spans="1:4" x14ac:dyDescent="0.3">
      <c r="A265" s="391"/>
      <c r="B265" s="326" t="s">
        <v>193</v>
      </c>
      <c r="C265" s="345"/>
      <c r="D265" s="239">
        <v>1</v>
      </c>
    </row>
    <row r="266" spans="1:4" ht="31.2" x14ac:dyDescent="0.3">
      <c r="A266" s="391"/>
      <c r="B266" s="346" t="s">
        <v>258</v>
      </c>
      <c r="C266" s="345"/>
      <c r="D266" s="239">
        <v>32</v>
      </c>
    </row>
    <row r="267" spans="1:4" ht="31.2" x14ac:dyDescent="0.3">
      <c r="A267" s="391"/>
      <c r="B267" s="350" t="s">
        <v>7</v>
      </c>
      <c r="C267" s="345"/>
      <c r="D267" s="239">
        <v>8</v>
      </c>
    </row>
    <row r="268" spans="1:4" x14ac:dyDescent="0.3">
      <c r="A268" s="391"/>
      <c r="B268" s="348" t="s">
        <v>171</v>
      </c>
      <c r="C268" s="345">
        <v>1</v>
      </c>
      <c r="D268" s="239">
        <v>3</v>
      </c>
    </row>
    <row r="269" spans="1:4" ht="31.2" x14ac:dyDescent="0.3">
      <c r="A269" s="391"/>
      <c r="B269" s="326" t="s">
        <v>23</v>
      </c>
      <c r="C269" s="360"/>
      <c r="D269" s="239">
        <v>43</v>
      </c>
    </row>
    <row r="270" spans="1:4" x14ac:dyDescent="0.3">
      <c r="A270" s="244" t="s">
        <v>254</v>
      </c>
      <c r="B270" s="245">
        <v>7</v>
      </c>
      <c r="C270" s="246">
        <f>SUM(C263:C269)</f>
        <v>1</v>
      </c>
      <c r="D270" s="246">
        <f>SUM(D263:D269)</f>
        <v>94</v>
      </c>
    </row>
    <row r="271" spans="1:4" x14ac:dyDescent="0.3">
      <c r="A271" s="378" t="s">
        <v>82</v>
      </c>
      <c r="B271" s="240" t="s">
        <v>193</v>
      </c>
      <c r="C271" s="250">
        <v>1</v>
      </c>
      <c r="D271" s="241">
        <v>1</v>
      </c>
    </row>
    <row r="272" spans="1:4" x14ac:dyDescent="0.3">
      <c r="A272" s="380"/>
      <c r="B272" s="240" t="s">
        <v>171</v>
      </c>
      <c r="C272" s="250"/>
      <c r="D272" s="241">
        <v>2</v>
      </c>
    </row>
    <row r="273" spans="1:4" ht="31.2" x14ac:dyDescent="0.3">
      <c r="A273" s="379"/>
      <c r="B273" s="240" t="s">
        <v>26</v>
      </c>
      <c r="C273" s="250"/>
      <c r="D273" s="241">
        <v>1</v>
      </c>
    </row>
    <row r="274" spans="1:4" x14ac:dyDescent="0.3">
      <c r="A274" s="244" t="s">
        <v>254</v>
      </c>
      <c r="B274" s="245">
        <v>3</v>
      </c>
      <c r="C274" s="246">
        <f>SUM(C271:C273)</f>
        <v>1</v>
      </c>
      <c r="D274" s="255">
        <f>SUM(D271:D273)</f>
        <v>4</v>
      </c>
    </row>
    <row r="275" spans="1:4" ht="46.8" x14ac:dyDescent="0.3">
      <c r="A275" s="378" t="s">
        <v>246</v>
      </c>
      <c r="B275" s="242" t="s">
        <v>283</v>
      </c>
      <c r="C275" s="270">
        <v>3</v>
      </c>
      <c r="D275" s="282"/>
    </row>
    <row r="276" spans="1:4" ht="31.2" x14ac:dyDescent="0.3">
      <c r="A276" s="380"/>
      <c r="B276" s="242" t="s">
        <v>9</v>
      </c>
      <c r="C276" s="270">
        <v>6</v>
      </c>
      <c r="D276" s="282"/>
    </row>
    <row r="277" spans="1:4" ht="31.2" x14ac:dyDescent="0.3">
      <c r="A277" s="380"/>
      <c r="B277" s="242" t="s">
        <v>239</v>
      </c>
      <c r="C277" s="270">
        <v>1</v>
      </c>
      <c r="D277" s="282"/>
    </row>
    <row r="278" spans="1:4" ht="31.2" x14ac:dyDescent="0.3">
      <c r="A278" s="380"/>
      <c r="B278" s="242" t="s">
        <v>7</v>
      </c>
      <c r="C278" s="270">
        <v>1</v>
      </c>
      <c r="D278" s="282"/>
    </row>
    <row r="279" spans="1:4" ht="31.2" x14ac:dyDescent="0.3">
      <c r="A279" s="380"/>
      <c r="B279" s="242" t="s">
        <v>160</v>
      </c>
      <c r="C279" s="270">
        <v>4</v>
      </c>
      <c r="D279" s="282"/>
    </row>
    <row r="280" spans="1:4" ht="31.2" x14ac:dyDescent="0.3">
      <c r="A280" s="379"/>
      <c r="B280" s="242" t="s">
        <v>12</v>
      </c>
      <c r="C280" s="270">
        <v>2</v>
      </c>
      <c r="D280" s="282"/>
    </row>
    <row r="281" spans="1:4" x14ac:dyDescent="0.3">
      <c r="A281" s="244" t="s">
        <v>254</v>
      </c>
      <c r="B281" s="245">
        <v>5</v>
      </c>
      <c r="C281" s="246">
        <f>SUM(C275:C280)</f>
        <v>17</v>
      </c>
      <c r="D281" s="255">
        <f>SUM(D275:D275)</f>
        <v>0</v>
      </c>
    </row>
    <row r="282" spans="1:4" ht="31.2" x14ac:dyDescent="0.3">
      <c r="A282" s="385" t="s">
        <v>206</v>
      </c>
      <c r="B282" s="326" t="s">
        <v>33</v>
      </c>
      <c r="C282" s="357"/>
      <c r="D282" s="67">
        <v>23</v>
      </c>
    </row>
    <row r="283" spans="1:4" ht="31.2" x14ac:dyDescent="0.3">
      <c r="A283" s="386"/>
      <c r="B283" s="326" t="s">
        <v>3</v>
      </c>
      <c r="C283" s="357"/>
      <c r="D283" s="67">
        <v>24</v>
      </c>
    </row>
    <row r="284" spans="1:4" x14ac:dyDescent="0.3">
      <c r="A284" s="386"/>
      <c r="B284" s="326" t="s">
        <v>190</v>
      </c>
      <c r="C284" s="357"/>
      <c r="D284" s="67">
        <v>36</v>
      </c>
    </row>
    <row r="285" spans="1:4" x14ac:dyDescent="0.3">
      <c r="A285" s="386"/>
      <c r="B285" s="356" t="s">
        <v>25</v>
      </c>
      <c r="C285" s="357"/>
      <c r="D285" s="67">
        <v>11</v>
      </c>
    </row>
    <row r="286" spans="1:4" x14ac:dyDescent="0.3">
      <c r="A286" s="386"/>
      <c r="B286" s="249" t="s">
        <v>162</v>
      </c>
      <c r="C286" s="357"/>
      <c r="D286" s="67">
        <v>13</v>
      </c>
    </row>
    <row r="287" spans="1:4" x14ac:dyDescent="0.3">
      <c r="A287" s="386"/>
      <c r="B287" s="349" t="s">
        <v>171</v>
      </c>
      <c r="C287" s="357"/>
      <c r="D287" s="67">
        <v>37</v>
      </c>
    </row>
    <row r="288" spans="1:4" ht="31.2" x14ac:dyDescent="0.3">
      <c r="A288" s="386"/>
      <c r="B288" s="223" t="s">
        <v>236</v>
      </c>
      <c r="C288" s="357"/>
      <c r="D288" s="67">
        <v>35</v>
      </c>
    </row>
    <row r="289" spans="1:4" x14ac:dyDescent="0.3">
      <c r="A289" s="386"/>
      <c r="B289" s="277" t="s">
        <v>2</v>
      </c>
      <c r="C289" s="345"/>
      <c r="D289" s="239">
        <v>55</v>
      </c>
    </row>
    <row r="290" spans="1:4" x14ac:dyDescent="0.3">
      <c r="A290" s="244" t="s">
        <v>254</v>
      </c>
      <c r="B290" s="245">
        <v>8</v>
      </c>
      <c r="C290" s="246">
        <f>SUM(C282:C289)</f>
        <v>0</v>
      </c>
      <c r="D290" s="246">
        <f>SUM(D282:D289)</f>
        <v>234</v>
      </c>
    </row>
    <row r="291" spans="1:4" ht="31.2" x14ac:dyDescent="0.3">
      <c r="A291" s="378" t="s">
        <v>80</v>
      </c>
      <c r="B291" s="332" t="s">
        <v>3</v>
      </c>
      <c r="C291" s="270"/>
      <c r="D291" s="333">
        <v>2</v>
      </c>
    </row>
    <row r="292" spans="1:4" ht="31.2" x14ac:dyDescent="0.3">
      <c r="A292" s="380"/>
      <c r="B292" s="240" t="s">
        <v>258</v>
      </c>
      <c r="C292" s="238"/>
      <c r="D292" s="241">
        <v>28</v>
      </c>
    </row>
    <row r="293" spans="1:4" ht="31.2" x14ac:dyDescent="0.3">
      <c r="A293" s="379"/>
      <c r="B293" s="332" t="s">
        <v>7</v>
      </c>
      <c r="C293" s="361"/>
      <c r="D293" s="333">
        <v>16</v>
      </c>
    </row>
    <row r="294" spans="1:4" x14ac:dyDescent="0.3">
      <c r="A294" s="244" t="s">
        <v>254</v>
      </c>
      <c r="B294" s="245">
        <v>3</v>
      </c>
      <c r="C294" s="246">
        <f>C293+C291+C292</f>
        <v>0</v>
      </c>
      <c r="D294" s="246">
        <f>D293+D291+D292</f>
        <v>46</v>
      </c>
    </row>
    <row r="295" spans="1:4" x14ac:dyDescent="0.3">
      <c r="A295" s="378" t="s">
        <v>78</v>
      </c>
      <c r="B295" s="56" t="s">
        <v>190</v>
      </c>
      <c r="C295" s="238"/>
      <c r="D295" s="241">
        <v>28</v>
      </c>
    </row>
    <row r="296" spans="1:4" ht="31.2" x14ac:dyDescent="0.3">
      <c r="A296" s="380"/>
      <c r="B296" s="240" t="s">
        <v>258</v>
      </c>
      <c r="C296" s="238"/>
      <c r="D296" s="241">
        <v>3</v>
      </c>
    </row>
    <row r="297" spans="1:4" x14ac:dyDescent="0.3">
      <c r="A297" s="380"/>
      <c r="B297" s="56" t="s">
        <v>21</v>
      </c>
      <c r="C297" s="238"/>
      <c r="D297" s="241">
        <v>1</v>
      </c>
    </row>
    <row r="298" spans="1:4" x14ac:dyDescent="0.3">
      <c r="A298" s="379"/>
      <c r="B298" s="146" t="s">
        <v>171</v>
      </c>
      <c r="C298" s="238"/>
      <c r="D298" s="241">
        <v>1</v>
      </c>
    </row>
    <row r="299" spans="1:4" x14ac:dyDescent="0.3">
      <c r="A299" s="244" t="s">
        <v>254</v>
      </c>
      <c r="B299" s="245">
        <v>4</v>
      </c>
      <c r="C299" s="246">
        <f>SUM(C295:C298)</f>
        <v>0</v>
      </c>
      <c r="D299" s="255">
        <f>SUM(D295:D298)</f>
        <v>33</v>
      </c>
    </row>
    <row r="300" spans="1:4" ht="31.2" x14ac:dyDescent="0.3">
      <c r="A300" s="329" t="s">
        <v>269</v>
      </c>
      <c r="B300" s="56" t="s">
        <v>197</v>
      </c>
      <c r="C300" s="238"/>
      <c r="D300" s="241">
        <v>2</v>
      </c>
    </row>
    <row r="301" spans="1:4" x14ac:dyDescent="0.3">
      <c r="A301" s="244" t="s">
        <v>254</v>
      </c>
      <c r="B301" s="245">
        <v>1</v>
      </c>
      <c r="C301" s="246">
        <f>SUM(C300:C300)</f>
        <v>0</v>
      </c>
      <c r="D301" s="255">
        <f>SUM(D300:D300)</f>
        <v>2</v>
      </c>
    </row>
    <row r="302" spans="1:4" ht="31.2" x14ac:dyDescent="0.3">
      <c r="A302" s="390" t="s">
        <v>268</v>
      </c>
      <c r="B302" s="217" t="s">
        <v>3</v>
      </c>
      <c r="C302" s="119"/>
      <c r="D302" s="241">
        <v>17</v>
      </c>
    </row>
    <row r="303" spans="1:4" x14ac:dyDescent="0.3">
      <c r="A303" s="391"/>
      <c r="B303" s="56" t="s">
        <v>190</v>
      </c>
      <c r="C303" s="119"/>
      <c r="D303" s="241">
        <v>126</v>
      </c>
    </row>
    <row r="304" spans="1:4" x14ac:dyDescent="0.3">
      <c r="A304" s="391"/>
      <c r="B304" s="248" t="s">
        <v>193</v>
      </c>
      <c r="C304" s="119"/>
      <c r="D304" s="241">
        <v>341</v>
      </c>
    </row>
    <row r="305" spans="1:4" ht="31.2" x14ac:dyDescent="0.3">
      <c r="A305" s="391"/>
      <c r="B305" s="240" t="s">
        <v>258</v>
      </c>
      <c r="C305" s="119">
        <v>1</v>
      </c>
      <c r="D305" s="241"/>
    </row>
    <row r="306" spans="1:4" ht="31.2" x14ac:dyDescent="0.3">
      <c r="A306" s="391"/>
      <c r="B306" s="242" t="s">
        <v>239</v>
      </c>
      <c r="C306" s="104">
        <v>25</v>
      </c>
      <c r="D306" s="76"/>
    </row>
    <row r="307" spans="1:4" x14ac:dyDescent="0.3">
      <c r="A307" s="391"/>
      <c r="B307" s="146" t="s">
        <v>171</v>
      </c>
      <c r="C307" s="104">
        <v>9</v>
      </c>
      <c r="D307" s="76">
        <v>29</v>
      </c>
    </row>
    <row r="308" spans="1:4" x14ac:dyDescent="0.3">
      <c r="A308" s="391"/>
      <c r="B308" s="146" t="s">
        <v>21</v>
      </c>
      <c r="C308" s="104">
        <v>1</v>
      </c>
      <c r="D308" s="76"/>
    </row>
    <row r="309" spans="1:4" ht="31.2" x14ac:dyDescent="0.3">
      <c r="A309" s="391"/>
      <c r="B309" s="146" t="s">
        <v>23</v>
      </c>
      <c r="C309" s="104">
        <v>2</v>
      </c>
      <c r="D309" s="76"/>
    </row>
    <row r="310" spans="1:4" ht="46.8" x14ac:dyDescent="0.3">
      <c r="A310" s="391"/>
      <c r="B310" s="56" t="s">
        <v>200</v>
      </c>
      <c r="C310" s="104">
        <v>1</v>
      </c>
      <c r="D310" s="76"/>
    </row>
    <row r="311" spans="1:4" x14ac:dyDescent="0.3">
      <c r="A311" s="391"/>
      <c r="B311" s="56" t="s">
        <v>2</v>
      </c>
      <c r="C311" s="104">
        <v>1</v>
      </c>
      <c r="D311" s="76"/>
    </row>
    <row r="312" spans="1:4" ht="31.2" x14ac:dyDescent="0.3">
      <c r="A312" s="392"/>
      <c r="B312" s="56" t="s">
        <v>237</v>
      </c>
      <c r="C312" s="104">
        <v>1</v>
      </c>
      <c r="D312" s="76"/>
    </row>
    <row r="313" spans="1:4" x14ac:dyDescent="0.3">
      <c r="A313" s="244" t="s">
        <v>254</v>
      </c>
      <c r="B313" s="245">
        <v>11</v>
      </c>
      <c r="C313" s="246">
        <f>SUM(C302:C312)</f>
        <v>41</v>
      </c>
      <c r="D313" s="246">
        <f>SUM(D302:D310)</f>
        <v>513</v>
      </c>
    </row>
    <row r="314" spans="1:4" ht="31.2" x14ac:dyDescent="0.3">
      <c r="A314" s="385" t="s">
        <v>48</v>
      </c>
      <c r="B314" s="56" t="s">
        <v>3</v>
      </c>
      <c r="C314" s="238"/>
      <c r="D314" s="241">
        <v>116</v>
      </c>
    </row>
    <row r="315" spans="1:4" x14ac:dyDescent="0.3">
      <c r="A315" s="386"/>
      <c r="B315" s="146" t="s">
        <v>171</v>
      </c>
      <c r="C315" s="106"/>
      <c r="D315" s="85">
        <v>1</v>
      </c>
    </row>
    <row r="316" spans="1:4" x14ac:dyDescent="0.3">
      <c r="A316" s="244" t="s">
        <v>254</v>
      </c>
      <c r="B316" s="245">
        <v>2</v>
      </c>
      <c r="C316" s="246">
        <f>SUM(C314:C315)</f>
        <v>0</v>
      </c>
      <c r="D316" s="246">
        <f>SUM(D314:D315)</f>
        <v>117</v>
      </c>
    </row>
    <row r="317" spans="1:4" ht="31.2" x14ac:dyDescent="0.3">
      <c r="A317" s="385" t="s">
        <v>75</v>
      </c>
      <c r="B317" s="56" t="s">
        <v>3</v>
      </c>
      <c r="C317" s="238"/>
      <c r="D317" s="241">
        <v>44</v>
      </c>
    </row>
    <row r="318" spans="1:4" x14ac:dyDescent="0.3">
      <c r="A318" s="386"/>
      <c r="B318" s="56" t="s">
        <v>190</v>
      </c>
      <c r="C318" s="238"/>
      <c r="D318" s="241">
        <v>9172</v>
      </c>
    </row>
    <row r="319" spans="1:4" ht="31.2" x14ac:dyDescent="0.3">
      <c r="A319" s="386"/>
      <c r="B319" s="240" t="s">
        <v>258</v>
      </c>
      <c r="C319" s="238"/>
      <c r="D319" s="241">
        <v>1</v>
      </c>
    </row>
    <row r="320" spans="1:4" ht="31.2" x14ac:dyDescent="0.3">
      <c r="A320" s="386"/>
      <c r="B320" s="242" t="s">
        <v>239</v>
      </c>
      <c r="C320" s="238">
        <v>8</v>
      </c>
      <c r="D320" s="241"/>
    </row>
    <row r="321" spans="1:4" ht="31.2" x14ac:dyDescent="0.3">
      <c r="A321" s="386"/>
      <c r="B321" s="248" t="s">
        <v>7</v>
      </c>
      <c r="C321" s="238">
        <v>28</v>
      </c>
      <c r="D321" s="241"/>
    </row>
    <row r="322" spans="1:4" x14ac:dyDescent="0.3">
      <c r="A322" s="386"/>
      <c r="B322" s="146" t="s">
        <v>171</v>
      </c>
      <c r="C322" s="238">
        <v>10</v>
      </c>
      <c r="D322" s="241">
        <v>13</v>
      </c>
    </row>
    <row r="323" spans="1:4" ht="31.2" x14ac:dyDescent="0.3">
      <c r="A323" s="386"/>
      <c r="B323" s="273" t="s">
        <v>23</v>
      </c>
      <c r="C323" s="238"/>
      <c r="D323" s="241">
        <v>1</v>
      </c>
    </row>
    <row r="324" spans="1:4" x14ac:dyDescent="0.3">
      <c r="A324" s="244" t="s">
        <v>254</v>
      </c>
      <c r="B324" s="245">
        <v>7</v>
      </c>
      <c r="C324" s="246">
        <f>SUM(C317:C323)</f>
        <v>46</v>
      </c>
      <c r="D324" s="255">
        <f>SUM(D317:D323)</f>
        <v>9231</v>
      </c>
    </row>
    <row r="325" spans="1:4" ht="31.2" x14ac:dyDescent="0.3">
      <c r="A325" s="390" t="s">
        <v>74</v>
      </c>
      <c r="B325" s="56" t="s">
        <v>3</v>
      </c>
      <c r="C325" s="337"/>
      <c r="D325" s="76">
        <v>2</v>
      </c>
    </row>
    <row r="326" spans="1:4" x14ac:dyDescent="0.3">
      <c r="A326" s="391"/>
      <c r="B326" s="57" t="s">
        <v>240</v>
      </c>
      <c r="C326" s="338">
        <v>20</v>
      </c>
      <c r="D326" s="76"/>
    </row>
    <row r="327" spans="1:4" ht="31.2" x14ac:dyDescent="0.3">
      <c r="A327" s="391"/>
      <c r="B327" s="242" t="s">
        <v>29</v>
      </c>
      <c r="C327" s="104">
        <v>20</v>
      </c>
      <c r="D327" s="76"/>
    </row>
    <row r="328" spans="1:4" ht="31.2" x14ac:dyDescent="0.3">
      <c r="A328" s="391"/>
      <c r="B328" s="90" t="s">
        <v>238</v>
      </c>
      <c r="C328" s="104">
        <v>3</v>
      </c>
      <c r="D328" s="76"/>
    </row>
    <row r="329" spans="1:4" ht="31.2" x14ac:dyDescent="0.3">
      <c r="A329" s="391"/>
      <c r="B329" s="242" t="s">
        <v>9</v>
      </c>
      <c r="C329" s="104">
        <v>10</v>
      </c>
      <c r="D329" s="76"/>
    </row>
    <row r="330" spans="1:4" ht="31.2" x14ac:dyDescent="0.3">
      <c r="A330" s="391"/>
      <c r="B330" s="240" t="s">
        <v>258</v>
      </c>
      <c r="C330" s="119">
        <v>273</v>
      </c>
      <c r="D330" s="268">
        <v>6</v>
      </c>
    </row>
    <row r="331" spans="1:4" ht="31.2" x14ac:dyDescent="0.3">
      <c r="A331" s="391"/>
      <c r="B331" s="242" t="s">
        <v>239</v>
      </c>
      <c r="C331" s="119">
        <v>6</v>
      </c>
      <c r="D331" s="268"/>
    </row>
    <row r="332" spans="1:4" ht="31.2" x14ac:dyDescent="0.3">
      <c r="A332" s="391"/>
      <c r="B332" s="248" t="s">
        <v>26</v>
      </c>
      <c r="C332" s="119">
        <v>6</v>
      </c>
      <c r="D332" s="268"/>
    </row>
    <row r="333" spans="1:4" ht="31.2" x14ac:dyDescent="0.3">
      <c r="A333" s="391"/>
      <c r="B333" s="248" t="s">
        <v>7</v>
      </c>
      <c r="C333" s="104">
        <v>151</v>
      </c>
      <c r="D333" s="76"/>
    </row>
    <row r="334" spans="1:4" x14ac:dyDescent="0.3">
      <c r="A334" s="391"/>
      <c r="B334" s="248" t="s">
        <v>177</v>
      </c>
      <c r="C334" s="104">
        <v>1</v>
      </c>
      <c r="D334" s="76"/>
    </row>
    <row r="335" spans="1:4" ht="31.2" x14ac:dyDescent="0.3">
      <c r="A335" s="391"/>
      <c r="B335" s="243" t="s">
        <v>160</v>
      </c>
      <c r="C335" s="104">
        <v>29</v>
      </c>
      <c r="D335" s="76"/>
    </row>
    <row r="336" spans="1:4" x14ac:dyDescent="0.3">
      <c r="A336" s="391"/>
      <c r="B336" s="243" t="s">
        <v>286</v>
      </c>
      <c r="C336" s="104">
        <v>1</v>
      </c>
      <c r="D336" s="76"/>
    </row>
    <row r="337" spans="1:4" x14ac:dyDescent="0.3">
      <c r="A337" s="391"/>
      <c r="B337" s="146" t="s">
        <v>171</v>
      </c>
      <c r="C337" s="104">
        <v>36</v>
      </c>
      <c r="D337" s="71">
        <v>1</v>
      </c>
    </row>
    <row r="338" spans="1:4" ht="31.2" x14ac:dyDescent="0.3">
      <c r="A338" s="391"/>
      <c r="B338" s="286" t="s">
        <v>12</v>
      </c>
      <c r="C338" s="104">
        <v>69</v>
      </c>
      <c r="D338" s="76"/>
    </row>
    <row r="339" spans="1:4" x14ac:dyDescent="0.3">
      <c r="A339" s="391"/>
      <c r="B339" s="56" t="s">
        <v>21</v>
      </c>
      <c r="C339" s="104">
        <v>18</v>
      </c>
      <c r="D339" s="76"/>
    </row>
    <row r="340" spans="1:4" ht="31.2" x14ac:dyDescent="0.3">
      <c r="A340" s="391"/>
      <c r="B340" s="249" t="s">
        <v>23</v>
      </c>
      <c r="C340" s="104">
        <v>11</v>
      </c>
      <c r="D340" s="76"/>
    </row>
    <row r="341" spans="1:4" ht="31.2" x14ac:dyDescent="0.3">
      <c r="A341" s="391"/>
      <c r="B341" s="17" t="s">
        <v>287</v>
      </c>
      <c r="C341" s="104">
        <v>1</v>
      </c>
      <c r="D341" s="76"/>
    </row>
    <row r="342" spans="1:4" ht="31.2" x14ac:dyDescent="0.3">
      <c r="A342" s="391"/>
      <c r="B342" s="90" t="s">
        <v>237</v>
      </c>
      <c r="C342" s="104">
        <v>53</v>
      </c>
      <c r="D342" s="76"/>
    </row>
    <row r="343" spans="1:4" x14ac:dyDescent="0.3">
      <c r="A343" s="244" t="s">
        <v>254</v>
      </c>
      <c r="B343" s="245">
        <v>18</v>
      </c>
      <c r="C343" s="246">
        <f>SUM(C325:C342)</f>
        <v>708</v>
      </c>
      <c r="D343" s="246">
        <f>SUM(D325:D342)</f>
        <v>9</v>
      </c>
    </row>
    <row r="344" spans="1:4" x14ac:dyDescent="0.3">
      <c r="A344" s="385" t="s">
        <v>73</v>
      </c>
      <c r="B344" s="248" t="s">
        <v>190</v>
      </c>
      <c r="C344" s="250"/>
      <c r="D344" s="241">
        <v>1</v>
      </c>
    </row>
    <row r="345" spans="1:4" x14ac:dyDescent="0.3">
      <c r="A345" s="386"/>
      <c r="B345" s="248" t="s">
        <v>193</v>
      </c>
      <c r="C345" s="238"/>
      <c r="D345" s="241">
        <v>42</v>
      </c>
    </row>
    <row r="346" spans="1:4" x14ac:dyDescent="0.3">
      <c r="A346" s="386"/>
      <c r="B346" s="86" t="s">
        <v>171</v>
      </c>
      <c r="C346" s="238"/>
      <c r="D346" s="241">
        <v>6</v>
      </c>
    </row>
    <row r="347" spans="1:4" ht="31.2" x14ac:dyDescent="0.3">
      <c r="A347" s="386"/>
      <c r="B347" s="86" t="s">
        <v>7</v>
      </c>
      <c r="C347" s="238"/>
      <c r="D347" s="241">
        <v>1</v>
      </c>
    </row>
    <row r="348" spans="1:4" ht="31.2" x14ac:dyDescent="0.3">
      <c r="A348" s="386"/>
      <c r="B348" s="86" t="s">
        <v>23</v>
      </c>
      <c r="C348" s="238"/>
      <c r="D348" s="241"/>
    </row>
    <row r="349" spans="1:4" x14ac:dyDescent="0.3">
      <c r="A349" s="386"/>
      <c r="B349" s="86" t="s">
        <v>2</v>
      </c>
      <c r="C349" s="238"/>
      <c r="D349" s="241"/>
    </row>
    <row r="350" spans="1:4" x14ac:dyDescent="0.3">
      <c r="A350" s="244" t="s">
        <v>254</v>
      </c>
      <c r="B350" s="245">
        <v>4</v>
      </c>
      <c r="C350" s="287">
        <f>SUM(C344:C349)</f>
        <v>0</v>
      </c>
      <c r="D350" s="287">
        <f>SUM(D344:D349)</f>
        <v>50</v>
      </c>
    </row>
    <row r="351" spans="1:4" ht="31.2" x14ac:dyDescent="0.3">
      <c r="A351" s="385" t="s">
        <v>72</v>
      </c>
      <c r="B351" s="56" t="s">
        <v>3</v>
      </c>
      <c r="C351" s="119"/>
      <c r="D351" s="257">
        <v>7</v>
      </c>
    </row>
    <row r="352" spans="1:4" x14ac:dyDescent="0.3">
      <c r="A352" s="386"/>
      <c r="B352" s="326" t="s">
        <v>190</v>
      </c>
      <c r="C352" s="353"/>
      <c r="D352" s="268">
        <v>2</v>
      </c>
    </row>
    <row r="353" spans="1:4" ht="31.2" x14ac:dyDescent="0.3">
      <c r="A353" s="386"/>
      <c r="B353" s="288" t="s">
        <v>29</v>
      </c>
      <c r="C353" s="104">
        <v>2</v>
      </c>
      <c r="D353" s="71"/>
    </row>
    <row r="354" spans="1:4" ht="31.2" x14ac:dyDescent="0.3">
      <c r="A354" s="386"/>
      <c r="B354" s="288" t="s">
        <v>18</v>
      </c>
      <c r="C354" s="104"/>
      <c r="D354" s="71">
        <v>2</v>
      </c>
    </row>
    <row r="355" spans="1:4" x14ac:dyDescent="0.3">
      <c r="A355" s="386"/>
      <c r="B355" s="288" t="s">
        <v>193</v>
      </c>
      <c r="C355" s="104">
        <v>1</v>
      </c>
      <c r="D355" s="71"/>
    </row>
    <row r="356" spans="1:4" ht="31.2" x14ac:dyDescent="0.3">
      <c r="A356" s="386"/>
      <c r="B356" s="240" t="s">
        <v>258</v>
      </c>
      <c r="C356" s="104">
        <v>62</v>
      </c>
      <c r="D356" s="71">
        <v>5</v>
      </c>
    </row>
    <row r="357" spans="1:4" ht="31.2" x14ac:dyDescent="0.3">
      <c r="A357" s="386"/>
      <c r="B357" s="242" t="s">
        <v>239</v>
      </c>
      <c r="C357" s="104">
        <v>3</v>
      </c>
      <c r="D357" s="71"/>
    </row>
    <row r="358" spans="1:4" x14ac:dyDescent="0.3">
      <c r="A358" s="386"/>
      <c r="B358" s="349" t="s">
        <v>171</v>
      </c>
      <c r="C358" s="353">
        <v>6</v>
      </c>
      <c r="D358" s="268">
        <v>40</v>
      </c>
    </row>
    <row r="359" spans="1:4" x14ac:dyDescent="0.3">
      <c r="A359" s="386"/>
      <c r="B359" s="363" t="s">
        <v>21</v>
      </c>
      <c r="C359" s="353">
        <v>20</v>
      </c>
      <c r="D359" s="268"/>
    </row>
    <row r="360" spans="1:4" x14ac:dyDescent="0.3">
      <c r="A360" s="386"/>
      <c r="B360" s="277" t="s">
        <v>2</v>
      </c>
      <c r="C360" s="353"/>
      <c r="D360" s="268">
        <v>4</v>
      </c>
    </row>
    <row r="361" spans="1:4" ht="31.2" x14ac:dyDescent="0.3">
      <c r="A361" s="386"/>
      <c r="B361" s="242" t="s">
        <v>16</v>
      </c>
      <c r="C361" s="104"/>
      <c r="D361" s="71">
        <v>3</v>
      </c>
    </row>
    <row r="362" spans="1:4" ht="31.2" x14ac:dyDescent="0.3">
      <c r="A362" s="389"/>
      <c r="B362" s="243" t="s">
        <v>237</v>
      </c>
      <c r="C362" s="120">
        <v>1</v>
      </c>
      <c r="D362" s="93"/>
    </row>
    <row r="363" spans="1:4" x14ac:dyDescent="0.3">
      <c r="A363" s="244" t="s">
        <v>254</v>
      </c>
      <c r="B363" s="245">
        <v>13</v>
      </c>
      <c r="C363" s="291">
        <f>SUM(C351:C362)</f>
        <v>95</v>
      </c>
      <c r="D363" s="291">
        <f>SUM(D351:D362)</f>
        <v>63</v>
      </c>
    </row>
    <row r="364" spans="1:4" ht="31.2" x14ac:dyDescent="0.3">
      <c r="A364" s="385" t="s">
        <v>274</v>
      </c>
      <c r="B364" s="326" t="s">
        <v>3</v>
      </c>
      <c r="C364" s="345"/>
      <c r="D364" s="364">
        <v>6251</v>
      </c>
    </row>
    <row r="365" spans="1:4" x14ac:dyDescent="0.3">
      <c r="A365" s="386"/>
      <c r="B365" s="319" t="s">
        <v>193</v>
      </c>
      <c r="C365" s="238">
        <v>2</v>
      </c>
      <c r="D365" s="274">
        <v>135</v>
      </c>
    </row>
    <row r="366" spans="1:4" ht="31.2" x14ac:dyDescent="0.3">
      <c r="A366" s="386"/>
      <c r="B366" s="323" t="s">
        <v>258</v>
      </c>
      <c r="C366" s="238"/>
      <c r="D366" s="241">
        <v>151</v>
      </c>
    </row>
    <row r="367" spans="1:4" ht="31.2" x14ac:dyDescent="0.3">
      <c r="A367" s="386"/>
      <c r="B367" s="242" t="s">
        <v>239</v>
      </c>
      <c r="C367" s="238">
        <v>10</v>
      </c>
      <c r="D367" s="241"/>
    </row>
    <row r="368" spans="1:4" x14ac:dyDescent="0.3">
      <c r="A368" s="386"/>
      <c r="B368" s="323" t="s">
        <v>171</v>
      </c>
      <c r="C368" s="238">
        <v>6</v>
      </c>
      <c r="D368" s="241">
        <v>1</v>
      </c>
    </row>
    <row r="369" spans="1:4" ht="31.2" x14ac:dyDescent="0.3">
      <c r="A369" s="386"/>
      <c r="B369" s="323" t="s">
        <v>23</v>
      </c>
      <c r="C369" s="238">
        <v>1</v>
      </c>
      <c r="D369" s="241"/>
    </row>
    <row r="370" spans="1:4" x14ac:dyDescent="0.3">
      <c r="A370" s="386"/>
      <c r="B370" s="290" t="s">
        <v>2</v>
      </c>
      <c r="C370" s="123">
        <v>1</v>
      </c>
      <c r="D370" s="94"/>
    </row>
    <row r="371" spans="1:4" x14ac:dyDescent="0.3">
      <c r="A371" s="244" t="s">
        <v>254</v>
      </c>
      <c r="B371" s="245">
        <v>7</v>
      </c>
      <c r="C371" s="291">
        <f>SUM(C364:C370)</f>
        <v>20</v>
      </c>
      <c r="D371" s="291">
        <f>SUM(D364:D370)</f>
        <v>6538</v>
      </c>
    </row>
    <row r="372" spans="1:4" ht="31.2" x14ac:dyDescent="0.3">
      <c r="A372" s="385" t="s">
        <v>70</v>
      </c>
      <c r="B372" s="56" t="s">
        <v>33</v>
      </c>
      <c r="C372" s="250"/>
      <c r="D372" s="108">
        <v>1</v>
      </c>
    </row>
    <row r="373" spans="1:4" ht="31.2" x14ac:dyDescent="0.3">
      <c r="A373" s="386"/>
      <c r="B373" s="56" t="s">
        <v>3</v>
      </c>
      <c r="C373" s="250"/>
      <c r="D373" s="108">
        <v>286</v>
      </c>
    </row>
    <row r="374" spans="1:4" x14ac:dyDescent="0.3">
      <c r="A374" s="386"/>
      <c r="B374" s="56" t="s">
        <v>190</v>
      </c>
      <c r="C374" s="250"/>
      <c r="D374" s="108">
        <v>50</v>
      </c>
    </row>
    <row r="375" spans="1:4" ht="31.2" x14ac:dyDescent="0.3">
      <c r="A375" s="386"/>
      <c r="B375" s="56" t="s">
        <v>9</v>
      </c>
      <c r="C375" s="250">
        <v>2</v>
      </c>
      <c r="D375" s="108"/>
    </row>
    <row r="376" spans="1:4" x14ac:dyDescent="0.3">
      <c r="A376" s="386"/>
      <c r="B376" s="248" t="s">
        <v>193</v>
      </c>
      <c r="C376" s="250"/>
      <c r="D376" s="108">
        <v>56</v>
      </c>
    </row>
    <row r="377" spans="1:4" ht="31.2" x14ac:dyDescent="0.3">
      <c r="A377" s="386"/>
      <c r="B377" s="240" t="s">
        <v>258</v>
      </c>
      <c r="C377" s="250">
        <v>28</v>
      </c>
      <c r="D377" s="108">
        <v>15</v>
      </c>
    </row>
    <row r="378" spans="1:4" ht="31.2" x14ac:dyDescent="0.3">
      <c r="A378" s="386"/>
      <c r="B378" s="290" t="s">
        <v>26</v>
      </c>
      <c r="C378" s="238"/>
      <c r="D378" s="108">
        <v>3</v>
      </c>
    </row>
    <row r="379" spans="1:4" x14ac:dyDescent="0.3">
      <c r="A379" s="386"/>
      <c r="B379" s="146" t="s">
        <v>171</v>
      </c>
      <c r="C379" s="238"/>
      <c r="D379" s="108">
        <v>11</v>
      </c>
    </row>
    <row r="380" spans="1:4" x14ac:dyDescent="0.3">
      <c r="A380" s="244" t="s">
        <v>254</v>
      </c>
      <c r="B380" s="245">
        <v>8</v>
      </c>
      <c r="C380" s="246">
        <f>SUM(C372:C379)</f>
        <v>30</v>
      </c>
      <c r="D380" s="246">
        <f>SUM(D372:D379)</f>
        <v>422</v>
      </c>
    </row>
    <row r="381" spans="1:4" ht="31.2" x14ac:dyDescent="0.3">
      <c r="A381" s="385" t="s">
        <v>69</v>
      </c>
      <c r="B381" s="273" t="s">
        <v>18</v>
      </c>
      <c r="C381" s="238"/>
      <c r="D381" s="241">
        <v>1118</v>
      </c>
    </row>
    <row r="382" spans="1:4" ht="31.2" x14ac:dyDescent="0.3">
      <c r="A382" s="386"/>
      <c r="B382" s="273" t="s">
        <v>3</v>
      </c>
      <c r="C382" s="238"/>
      <c r="D382" s="241">
        <v>1</v>
      </c>
    </row>
    <row r="383" spans="1:4" x14ac:dyDescent="0.3">
      <c r="A383" s="386"/>
      <c r="B383" s="273" t="s">
        <v>193</v>
      </c>
      <c r="C383" s="238"/>
      <c r="D383" s="241">
        <v>2</v>
      </c>
    </row>
    <row r="384" spans="1:4" ht="31.2" x14ac:dyDescent="0.3">
      <c r="A384" s="386"/>
      <c r="B384" s="240" t="s">
        <v>258</v>
      </c>
      <c r="C384" s="238"/>
      <c r="D384" s="239">
        <v>13</v>
      </c>
    </row>
    <row r="385" spans="1:4" ht="31.2" x14ac:dyDescent="0.3">
      <c r="A385" s="386"/>
      <c r="B385" s="248" t="s">
        <v>19</v>
      </c>
      <c r="C385" s="238"/>
      <c r="D385" s="241">
        <v>117</v>
      </c>
    </row>
    <row r="386" spans="1:4" x14ac:dyDescent="0.3">
      <c r="A386" s="386"/>
      <c r="B386" s="240" t="s">
        <v>171</v>
      </c>
      <c r="C386" s="238"/>
      <c r="D386" s="239">
        <v>2</v>
      </c>
    </row>
    <row r="387" spans="1:4" ht="31.2" x14ac:dyDescent="0.3">
      <c r="A387" s="386"/>
      <c r="B387" s="243" t="s">
        <v>16</v>
      </c>
      <c r="C387" s="238"/>
      <c r="D387" s="241">
        <v>21</v>
      </c>
    </row>
    <row r="388" spans="1:4" x14ac:dyDescent="0.3">
      <c r="A388" s="244" t="s">
        <v>254</v>
      </c>
      <c r="B388" s="245">
        <v>7</v>
      </c>
      <c r="C388" s="255">
        <f>SUM(C381:C387)</f>
        <v>0</v>
      </c>
      <c r="D388" s="255">
        <f>SUM(D381:D387)</f>
        <v>1274</v>
      </c>
    </row>
    <row r="389" spans="1:4" ht="31.2" x14ac:dyDescent="0.3">
      <c r="A389" s="387" t="s">
        <v>224</v>
      </c>
      <c r="B389" s="56" t="s">
        <v>3</v>
      </c>
      <c r="C389" s="238"/>
      <c r="D389" s="241">
        <v>48</v>
      </c>
    </row>
    <row r="390" spans="1:4" x14ac:dyDescent="0.3">
      <c r="A390" s="388"/>
      <c r="B390" s="56" t="s">
        <v>190</v>
      </c>
      <c r="C390" s="238"/>
      <c r="D390" s="241">
        <v>1</v>
      </c>
    </row>
    <row r="391" spans="1:4" ht="31.2" x14ac:dyDescent="0.3">
      <c r="A391" s="388"/>
      <c r="B391" s="326" t="s">
        <v>266</v>
      </c>
      <c r="C391" s="238"/>
      <c r="D391" s="241">
        <v>3</v>
      </c>
    </row>
    <row r="392" spans="1:4" ht="31.2" x14ac:dyDescent="0.3">
      <c r="A392" s="388"/>
      <c r="B392" s="56" t="s">
        <v>29</v>
      </c>
      <c r="C392" s="238"/>
      <c r="D392" s="241">
        <v>1</v>
      </c>
    </row>
    <row r="393" spans="1:4" ht="31.2" x14ac:dyDescent="0.3">
      <c r="A393" s="388"/>
      <c r="B393" s="273" t="s">
        <v>262</v>
      </c>
      <c r="C393" s="238"/>
      <c r="D393" s="241">
        <v>4</v>
      </c>
    </row>
    <row r="394" spans="1:4" ht="31.2" x14ac:dyDescent="0.3">
      <c r="A394" s="388"/>
      <c r="B394" s="346" t="s">
        <v>258</v>
      </c>
      <c r="C394" s="345"/>
      <c r="D394" s="239">
        <v>35</v>
      </c>
    </row>
    <row r="395" spans="1:4" ht="31.2" x14ac:dyDescent="0.3">
      <c r="A395" s="388"/>
      <c r="B395" s="242" t="s">
        <v>239</v>
      </c>
      <c r="C395" s="238">
        <v>22</v>
      </c>
      <c r="D395" s="241"/>
    </row>
    <row r="396" spans="1:4" ht="31.2" x14ac:dyDescent="0.3">
      <c r="A396" s="388"/>
      <c r="B396" s="248" t="s">
        <v>19</v>
      </c>
      <c r="C396" s="238"/>
      <c r="D396" s="241">
        <v>9</v>
      </c>
    </row>
    <row r="397" spans="1:4" x14ac:dyDescent="0.3">
      <c r="A397" s="388"/>
      <c r="B397" s="146" t="s">
        <v>171</v>
      </c>
      <c r="C397" s="238">
        <v>35</v>
      </c>
      <c r="D397" s="241">
        <v>38</v>
      </c>
    </row>
    <row r="398" spans="1:4" ht="31.2" x14ac:dyDescent="0.3">
      <c r="A398" s="388"/>
      <c r="B398" s="243" t="s">
        <v>16</v>
      </c>
      <c r="C398" s="238"/>
      <c r="D398" s="241">
        <v>5</v>
      </c>
    </row>
    <row r="399" spans="1:4" x14ac:dyDescent="0.3">
      <c r="A399" s="244" t="s">
        <v>254</v>
      </c>
      <c r="B399" s="245">
        <v>10</v>
      </c>
      <c r="C399" s="251">
        <f>SUM(C389:C398)</f>
        <v>57</v>
      </c>
      <c r="D399" s="247">
        <f>SUM(D389:D398)</f>
        <v>144</v>
      </c>
    </row>
    <row r="400" spans="1:4" ht="31.2" x14ac:dyDescent="0.3">
      <c r="A400" s="385" t="s">
        <v>170</v>
      </c>
      <c r="B400" s="248" t="s">
        <v>3</v>
      </c>
      <c r="C400" s="238">
        <v>6</v>
      </c>
      <c r="D400" s="241">
        <v>10</v>
      </c>
    </row>
    <row r="401" spans="1:10" ht="31.2" x14ac:dyDescent="0.3">
      <c r="A401" s="386"/>
      <c r="B401" s="248" t="s">
        <v>18</v>
      </c>
      <c r="C401" s="238"/>
      <c r="D401" s="241">
        <v>41</v>
      </c>
    </row>
    <row r="402" spans="1:10" ht="31.2" x14ac:dyDescent="0.3">
      <c r="A402" s="386"/>
      <c r="B402" s="248" t="s">
        <v>9</v>
      </c>
      <c r="C402" s="238">
        <v>12</v>
      </c>
      <c r="D402" s="241"/>
    </row>
    <row r="403" spans="1:10" ht="31.2" x14ac:dyDescent="0.3">
      <c r="A403" s="386"/>
      <c r="B403" s="240" t="s">
        <v>258</v>
      </c>
      <c r="C403" s="238">
        <v>13</v>
      </c>
      <c r="D403" s="241"/>
    </row>
    <row r="404" spans="1:10" ht="31.2" x14ac:dyDescent="0.3">
      <c r="A404" s="386"/>
      <c r="B404" s="242" t="s">
        <v>239</v>
      </c>
      <c r="C404" s="106">
        <v>30</v>
      </c>
      <c r="D404" s="91"/>
    </row>
    <row r="405" spans="1:10" ht="31.2" x14ac:dyDescent="0.3">
      <c r="A405" s="386"/>
      <c r="B405" s="242" t="s">
        <v>7</v>
      </c>
      <c r="C405" s="106">
        <v>4</v>
      </c>
      <c r="D405" s="91">
        <v>1</v>
      </c>
    </row>
    <row r="406" spans="1:10" ht="31.2" x14ac:dyDescent="0.3">
      <c r="A406" s="386"/>
      <c r="B406" s="248" t="s">
        <v>19</v>
      </c>
      <c r="C406" s="106"/>
      <c r="D406" s="91">
        <v>45</v>
      </c>
    </row>
    <row r="407" spans="1:10" ht="31.2" x14ac:dyDescent="0.3">
      <c r="A407" s="386"/>
      <c r="B407" s="248" t="s">
        <v>225</v>
      </c>
      <c r="C407" s="106"/>
      <c r="D407" s="91">
        <v>1</v>
      </c>
    </row>
    <row r="408" spans="1:10" x14ac:dyDescent="0.3">
      <c r="A408" s="386"/>
      <c r="B408" s="248" t="s">
        <v>171</v>
      </c>
      <c r="C408" s="106">
        <v>5</v>
      </c>
      <c r="D408" s="91">
        <v>56</v>
      </c>
    </row>
    <row r="409" spans="1:10" ht="31.2" x14ac:dyDescent="0.3">
      <c r="A409" s="386"/>
      <c r="B409" s="248" t="s">
        <v>12</v>
      </c>
      <c r="C409" s="106">
        <v>1</v>
      </c>
      <c r="D409" s="91"/>
    </row>
    <row r="410" spans="1:10" ht="31.2" x14ac:dyDescent="0.3">
      <c r="A410" s="386"/>
      <c r="B410" s="243" t="s">
        <v>23</v>
      </c>
      <c r="C410" s="106">
        <v>1</v>
      </c>
      <c r="D410" s="91"/>
    </row>
    <row r="411" spans="1:10" ht="31.2" x14ac:dyDescent="0.3">
      <c r="A411" s="386"/>
      <c r="B411" s="223" t="s">
        <v>252</v>
      </c>
      <c r="C411" s="106"/>
      <c r="D411" s="91">
        <v>1</v>
      </c>
      <c r="J411" s="342"/>
    </row>
    <row r="412" spans="1:10" ht="31.2" x14ac:dyDescent="0.3">
      <c r="A412" s="330"/>
      <c r="B412" s="263" t="s">
        <v>253</v>
      </c>
      <c r="C412" s="106"/>
      <c r="D412" s="91">
        <v>3</v>
      </c>
    </row>
    <row r="413" spans="1:10" ht="31.2" x14ac:dyDescent="0.3">
      <c r="A413" s="341"/>
      <c r="B413" s="370" t="s">
        <v>292</v>
      </c>
      <c r="C413" s="106"/>
      <c r="D413" s="91">
        <v>2</v>
      </c>
    </row>
    <row r="414" spans="1:10" ht="31.2" x14ac:dyDescent="0.3">
      <c r="A414" s="339"/>
      <c r="B414" s="248" t="s">
        <v>16</v>
      </c>
      <c r="C414" s="106"/>
      <c r="D414" s="91">
        <v>3</v>
      </c>
    </row>
    <row r="415" spans="1:10" ht="31.2" x14ac:dyDescent="0.3">
      <c r="A415" s="328"/>
      <c r="B415" s="242" t="s">
        <v>285</v>
      </c>
      <c r="C415" s="106"/>
      <c r="D415" s="91">
        <v>1</v>
      </c>
    </row>
    <row r="416" spans="1:10" x14ac:dyDescent="0.3">
      <c r="A416" s="244" t="s">
        <v>254</v>
      </c>
      <c r="B416" s="244">
        <v>16</v>
      </c>
      <c r="C416" s="246">
        <f>SUM(C400:C415)</f>
        <v>72</v>
      </c>
      <c r="D416" s="246">
        <f>SUM(D400:D415)</f>
        <v>164</v>
      </c>
    </row>
    <row r="417" spans="1:4" ht="31.2" x14ac:dyDescent="0.3">
      <c r="A417" s="385" t="s">
        <v>53</v>
      </c>
      <c r="B417" s="326" t="s">
        <v>3</v>
      </c>
      <c r="C417" s="345"/>
      <c r="D417" s="239">
        <v>9</v>
      </c>
    </row>
    <row r="418" spans="1:4" x14ac:dyDescent="0.3">
      <c r="A418" s="386"/>
      <c r="B418" s="56" t="s">
        <v>190</v>
      </c>
      <c r="C418" s="238"/>
      <c r="D418" s="241">
        <v>8</v>
      </c>
    </row>
    <row r="419" spans="1:4" x14ac:dyDescent="0.3">
      <c r="A419" s="386"/>
      <c r="B419" s="56" t="s">
        <v>193</v>
      </c>
      <c r="C419" s="238">
        <v>2</v>
      </c>
      <c r="D419" s="241">
        <v>6</v>
      </c>
    </row>
    <row r="420" spans="1:4" ht="31.2" x14ac:dyDescent="0.3">
      <c r="A420" s="386"/>
      <c r="B420" s="240" t="s">
        <v>258</v>
      </c>
      <c r="C420" s="238"/>
      <c r="D420" s="241">
        <v>1</v>
      </c>
    </row>
    <row r="421" spans="1:4" ht="31.2" x14ac:dyDescent="0.3">
      <c r="A421" s="386"/>
      <c r="B421" s="242" t="s">
        <v>239</v>
      </c>
      <c r="C421" s="238"/>
      <c r="D421" s="241">
        <v>1</v>
      </c>
    </row>
    <row r="422" spans="1:4" ht="31.2" x14ac:dyDescent="0.3">
      <c r="A422" s="386"/>
      <c r="B422" s="240" t="s">
        <v>26</v>
      </c>
      <c r="C422" s="238"/>
      <c r="D422" s="241">
        <v>1</v>
      </c>
    </row>
    <row r="423" spans="1:4" x14ac:dyDescent="0.3">
      <c r="A423" s="386"/>
      <c r="B423" s="146" t="s">
        <v>171</v>
      </c>
      <c r="C423" s="106">
        <v>6</v>
      </c>
      <c r="D423" s="67">
        <v>5</v>
      </c>
    </row>
    <row r="424" spans="1:4" x14ac:dyDescent="0.3">
      <c r="A424" s="386"/>
      <c r="B424" s="146" t="s">
        <v>282</v>
      </c>
      <c r="C424" s="106">
        <v>1</v>
      </c>
      <c r="D424" s="67"/>
    </row>
    <row r="425" spans="1:4" x14ac:dyDescent="0.3">
      <c r="A425" s="244" t="s">
        <v>254</v>
      </c>
      <c r="B425" s="245">
        <v>8</v>
      </c>
      <c r="C425" s="246">
        <f>SUM(C417:C424)</f>
        <v>9</v>
      </c>
      <c r="D425" s="255">
        <f>SUM(D417:D424)</f>
        <v>31</v>
      </c>
    </row>
    <row r="426" spans="1:4" ht="28.95" customHeight="1" x14ac:dyDescent="0.3">
      <c r="A426" s="265" t="s">
        <v>114</v>
      </c>
      <c r="B426" s="278"/>
      <c r="C426" s="260"/>
      <c r="D426" s="279"/>
    </row>
    <row r="427" spans="1:4" x14ac:dyDescent="0.3">
      <c r="A427" s="244" t="s">
        <v>254</v>
      </c>
      <c r="B427" s="245"/>
      <c r="C427" s="246">
        <f>SUM(C426)</f>
        <v>0</v>
      </c>
      <c r="D427" s="246">
        <f>SUM(D426)</f>
        <v>0</v>
      </c>
    </row>
    <row r="428" spans="1:4" ht="31.2" x14ac:dyDescent="0.3">
      <c r="A428" s="385" t="s">
        <v>257</v>
      </c>
      <c r="B428" s="240" t="s">
        <v>3</v>
      </c>
      <c r="C428" s="238"/>
      <c r="D428" s="241">
        <v>1</v>
      </c>
    </row>
    <row r="429" spans="1:4" ht="31.2" x14ac:dyDescent="0.3">
      <c r="A429" s="386"/>
      <c r="B429" s="346" t="s">
        <v>258</v>
      </c>
      <c r="C429" s="345"/>
      <c r="D429" s="239">
        <v>4</v>
      </c>
    </row>
    <row r="430" spans="1:4" x14ac:dyDescent="0.3">
      <c r="A430" s="389"/>
      <c r="B430" s="56" t="s">
        <v>171</v>
      </c>
      <c r="C430" s="238"/>
      <c r="D430" s="241">
        <v>1</v>
      </c>
    </row>
    <row r="431" spans="1:4" x14ac:dyDescent="0.3">
      <c r="A431" s="244" t="s">
        <v>254</v>
      </c>
      <c r="B431" s="245">
        <v>3</v>
      </c>
      <c r="C431" s="246">
        <f>SUM(C428:C430)</f>
        <v>0</v>
      </c>
      <c r="D431" s="246">
        <f>SUM(D428:D430)</f>
        <v>6</v>
      </c>
    </row>
    <row r="432" spans="1:4" ht="31.2" x14ac:dyDescent="0.3">
      <c r="A432" s="385" t="s">
        <v>63</v>
      </c>
      <c r="B432" s="56" t="s">
        <v>3</v>
      </c>
      <c r="C432" s="238"/>
      <c r="D432" s="241">
        <v>3</v>
      </c>
    </row>
    <row r="433" spans="1:4" x14ac:dyDescent="0.3">
      <c r="A433" s="386"/>
      <c r="B433" s="56" t="s">
        <v>190</v>
      </c>
      <c r="C433" s="238"/>
      <c r="D433" s="241">
        <v>5</v>
      </c>
    </row>
    <row r="434" spans="1:4" ht="31.2" x14ac:dyDescent="0.3">
      <c r="A434" s="386"/>
      <c r="B434" s="240" t="s">
        <v>258</v>
      </c>
      <c r="C434" s="238"/>
      <c r="D434" s="241">
        <v>40</v>
      </c>
    </row>
    <row r="435" spans="1:4" x14ac:dyDescent="0.3">
      <c r="A435" s="386"/>
      <c r="B435" s="240" t="s">
        <v>171</v>
      </c>
      <c r="C435" s="238"/>
      <c r="D435" s="241">
        <v>1</v>
      </c>
    </row>
    <row r="436" spans="1:4" ht="16.2" thickBot="1" x14ac:dyDescent="0.35">
      <c r="A436" s="292" t="s">
        <v>254</v>
      </c>
      <c r="B436" s="293">
        <v>4</v>
      </c>
      <c r="C436" s="294">
        <f>SUM(C432:C435)</f>
        <v>0</v>
      </c>
      <c r="D436" s="294">
        <f>SUM(D432:D435)</f>
        <v>49</v>
      </c>
    </row>
    <row r="437" spans="1:4" ht="17.399999999999999" x14ac:dyDescent="0.3">
      <c r="A437" s="381" t="s">
        <v>275</v>
      </c>
      <c r="B437" s="383" t="s">
        <v>295</v>
      </c>
      <c r="C437" s="233">
        <f>SUM(C6:C436)/2</f>
        <v>4521</v>
      </c>
      <c r="D437" s="233">
        <f>SUM(D6:D436)/2</f>
        <v>30593</v>
      </c>
    </row>
    <row r="438" spans="1:4" ht="18" thickBot="1" x14ac:dyDescent="0.35">
      <c r="A438" s="382"/>
      <c r="B438" s="384"/>
      <c r="C438" s="296" t="s">
        <v>293</v>
      </c>
      <c r="D438" s="296" t="s">
        <v>291</v>
      </c>
    </row>
    <row r="439" spans="1:4" x14ac:dyDescent="0.3">
      <c r="C439" s="298"/>
    </row>
    <row r="440" spans="1:4" x14ac:dyDescent="0.3">
      <c r="C440" s="235" t="s">
        <v>161</v>
      </c>
    </row>
  </sheetData>
  <autoFilter ref="A4:D438">
    <filterColumn colId="2" showButton="0"/>
  </autoFilter>
  <mergeCells count="54">
    <mergeCell ref="A47:A60"/>
    <mergeCell ref="A1:D1"/>
    <mergeCell ref="A2:D2"/>
    <mergeCell ref="A3:D3"/>
    <mergeCell ref="A4:A5"/>
    <mergeCell ref="B4:B5"/>
    <mergeCell ref="C4:D4"/>
    <mergeCell ref="A6:A20"/>
    <mergeCell ref="A22:A25"/>
    <mergeCell ref="A27:A35"/>
    <mergeCell ref="A37:A43"/>
    <mergeCell ref="A171:A173"/>
    <mergeCell ref="A62:A68"/>
    <mergeCell ref="A70:A84"/>
    <mergeCell ref="A88:A112"/>
    <mergeCell ref="A114:A115"/>
    <mergeCell ref="A126:A131"/>
    <mergeCell ref="A117:A119"/>
    <mergeCell ref="A121:A124"/>
    <mergeCell ref="A133:A149"/>
    <mergeCell ref="A151:A161"/>
    <mergeCell ref="A163:A169"/>
    <mergeCell ref="A372:A379"/>
    <mergeCell ref="A263:A269"/>
    <mergeCell ref="A282:A289"/>
    <mergeCell ref="A314:A315"/>
    <mergeCell ref="A317:A323"/>
    <mergeCell ref="A325:A342"/>
    <mergeCell ref="A344:A349"/>
    <mergeCell ref="A351:A362"/>
    <mergeCell ref="A364:A370"/>
    <mergeCell ref="A302:A312"/>
    <mergeCell ref="A295:A298"/>
    <mergeCell ref="A437:A438"/>
    <mergeCell ref="B437:B438"/>
    <mergeCell ref="A381:A387"/>
    <mergeCell ref="A389:A398"/>
    <mergeCell ref="A400:A411"/>
    <mergeCell ref="A417:A424"/>
    <mergeCell ref="A432:A435"/>
    <mergeCell ref="A428:A430"/>
    <mergeCell ref="A175:A176"/>
    <mergeCell ref="A247:A249"/>
    <mergeCell ref="A271:A273"/>
    <mergeCell ref="A275:A280"/>
    <mergeCell ref="A291:A293"/>
    <mergeCell ref="A251:A259"/>
    <mergeCell ref="A180:A183"/>
    <mergeCell ref="A187:A195"/>
    <mergeCell ref="A198:A202"/>
    <mergeCell ref="A204:A211"/>
    <mergeCell ref="A214:A224"/>
    <mergeCell ref="A226:A234"/>
    <mergeCell ref="A236:A245"/>
  </mergeCells>
  <dataValidations count="17">
    <dataValidation type="textLength" operator="lessThanOrEqual" allowBlank="1" showInputMessage="1" showErrorMessage="1" error="Пиши кратко. Смотри предыдушие записи" sqref="B307:B309">
      <formula1>B76</formula1>
    </dataValidation>
    <dataValidation type="textLength" operator="lessThanOrEqual" allowBlank="1" showInputMessage="1" showErrorMessage="1" error="Пиши кратко. Смотри предыдушие записи" sqref="B315">
      <formula1>B79</formula1>
    </dataValidation>
    <dataValidation type="textLength" operator="lessThanOrEqual" allowBlank="1" showInputMessage="1" showErrorMessage="1" error="Пиши кратко. Смотри предыдушие записи" sqref="B144">
      <formula1>B1</formula1>
    </dataValidation>
    <dataValidation type="textLength" operator="lessThanOrEqual" allowBlank="1" showInputMessage="1" showErrorMessage="1" error="Пиши кратко. Смотри предыдушие записи" sqref="B143">
      <formula1>B1</formula1>
    </dataValidation>
    <dataValidation type="textLength" operator="lessThanOrEqual" allowBlank="1" showInputMessage="1" showErrorMessage="1" error="Пиши кратко. Смотри предыдушие записи" sqref="B397 B379 B286:B287 B224 B158:B159 B68 B211 B34 B42:B43 B60 B100 B115 B142 B146:B147 B194 B201 B167:B168 B221 B256 B178 B337:B338 B358 B289 B108:B110 B244:B245 B182 B340">
      <formula1>#REF!</formula1>
    </dataValidation>
    <dataValidation type="textLength" operator="lessThanOrEqual" allowBlank="1" showInputMessage="1" showErrorMessage="1" error="Пиши кратко. Смотри предыдушие записи" sqref="B129 B173">
      <formula1>B1048356</formula1>
    </dataValidation>
    <dataValidation type="textLength" operator="lessThanOrEqual" allowBlank="1" showInputMessage="1" showErrorMessage="1" error="Пиши кратко. Смотри предыдушие записи" sqref="B136">
      <formula1>B67957</formula1>
    </dataValidation>
    <dataValidation type="textLength" operator="lessThanOrEqual" allowBlank="1" showInputMessage="1" showErrorMessage="1" error="Пиши кратко. Смотри предыдушие записи" sqref="B423:B424">
      <formula1>B184</formula1>
    </dataValidation>
    <dataValidation type="textLength" operator="lessThanOrEqual" allowBlank="1" showInputMessage="1" showErrorMessage="1" error="Пиши кратко. Смотри предыдушие записи" sqref="B298">
      <formula1>B60</formula1>
    </dataValidation>
    <dataValidation type="textLength" operator="lessThanOrEqual" allowBlank="1" showInputMessage="1" showErrorMessage="1" error="Пиши кратко. Смотри предыдушие записи" sqref="B80:B81">
      <formula1>B1048303</formula1>
    </dataValidation>
    <dataValidation type="textLength" operator="lessThanOrEqual" allowBlank="1" showInputMessage="1" showErrorMessage="1" error="Пиши кратко. Смотри предыдушие записи" sqref="B83">
      <formula1>B1048304</formula1>
    </dataValidation>
    <dataValidation type="textLength" operator="lessThanOrEqual" allowBlank="1" showInputMessage="1" showErrorMessage="1" error="Пиши кратко. Смотри предыдушие записи" sqref="B171:B172">
      <formula1>B1048400</formula1>
    </dataValidation>
    <dataValidation type="textLength" operator="lessThanOrEqual" allowBlank="1" showInputMessage="1" showErrorMessage="1" error="Пиши кратко. Смотри предыдушие записи" sqref="B58">
      <formula1>B1048271</formula1>
    </dataValidation>
    <dataValidation type="textLength" operator="lessThanOrEqual" allowBlank="1" showInputMessage="1" showErrorMessage="1" error="Пиши кратко. Смотри предыдушие записи" sqref="B412">
      <formula1>#REF!</formula1>
    </dataValidation>
    <dataValidation type="textLength" operator="lessThanOrEqual" allowBlank="1" showInputMessage="1" showErrorMessage="1" error="Пиши кратко. Смотри предыдушие записи" sqref="B16:B17 B28">
      <formula1>B1048218</formula1>
    </dataValidation>
    <dataValidation type="textLength" operator="lessThanOrEqual" allowBlank="1" showInputMessage="1" showErrorMessage="1" error="Пиши кратко. Смотри предыдушие записи" sqref="B322">
      <formula1>B93</formula1>
    </dataValidation>
    <dataValidation type="textLength" operator="lessThanOrEqual" allowBlank="1" showInputMessage="1" showErrorMessage="1" error="Пиши кратко. Смотри предыдушие записи" sqref="J411 B413">
      <formula1>B184</formula1>
    </dataValidation>
  </dataValidations>
  <pageMargins left="0.23622047244094491" right="0.23622047244094491" top="0.74803149606299213" bottom="0.74803149606299213" header="0.31496062992125984" footer="0.31496062992125984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BreakPreview" zoomScale="60" zoomScaleNormal="100" workbookViewId="0">
      <pane xSplit="1" ySplit="3" topLeftCell="B42" activePane="bottomRight" state="frozen"/>
      <selection pane="topRight" activeCell="B1" sqref="B1"/>
      <selection pane="bottomLeft" activeCell="A5" sqref="A5"/>
      <selection pane="bottomRight" activeCell="B52" sqref="B52"/>
    </sheetView>
  </sheetViews>
  <sheetFormatPr defaultColWidth="9" defaultRowHeight="18" x14ac:dyDescent="0.35"/>
  <cols>
    <col min="1" max="1" width="59.69921875" style="299" customWidth="1"/>
    <col min="2" max="3" width="19.59765625" style="310" customWidth="1"/>
    <col min="4" max="4" width="11.8984375" style="299" customWidth="1"/>
    <col min="5" max="5" width="11.19921875" style="299" customWidth="1"/>
    <col min="6" max="16383" width="9" style="299"/>
    <col min="16384" max="16384" width="9" style="299" customWidth="1"/>
  </cols>
  <sheetData>
    <row r="1" spans="1:4" ht="89.4" customHeight="1" x14ac:dyDescent="0.35">
      <c r="A1" s="403" t="s">
        <v>153</v>
      </c>
      <c r="B1" s="403"/>
      <c r="C1" s="403"/>
      <c r="D1" s="316"/>
    </row>
    <row r="2" spans="1:4" ht="19.5" customHeight="1" x14ac:dyDescent="0.35">
      <c r="A2" s="404" t="s">
        <v>107</v>
      </c>
      <c r="B2" s="405" t="s">
        <v>280</v>
      </c>
      <c r="C2" s="405"/>
      <c r="D2" s="300"/>
    </row>
    <row r="3" spans="1:4" ht="34.5" customHeight="1" x14ac:dyDescent="0.35">
      <c r="A3" s="404"/>
      <c r="B3" s="301" t="s">
        <v>219</v>
      </c>
      <c r="C3" s="301" t="s">
        <v>46</v>
      </c>
    </row>
    <row r="4" spans="1:4" ht="30" customHeight="1" x14ac:dyDescent="0.35">
      <c r="A4" s="302" t="s">
        <v>55</v>
      </c>
      <c r="B4" s="303">
        <f>'2016г.КВО ПОДРОБНО'!B15</f>
        <v>9</v>
      </c>
      <c r="C4" s="303">
        <f>'2016г.КВО ПОДРОБНО'!C15+'2016г.КВО ПОДРОБНО'!D15</f>
        <v>345</v>
      </c>
    </row>
    <row r="5" spans="1:4" ht="30" customHeight="1" x14ac:dyDescent="0.35">
      <c r="A5" s="302" t="s">
        <v>49</v>
      </c>
      <c r="B5" s="303">
        <f>'2016г.КВО ПОДРОБНО'!B23</f>
        <v>7</v>
      </c>
      <c r="C5" s="303">
        <f>'2016г.КВО ПОДРОБНО'!C23+'2016г.КВО ПОДРОБНО'!D23</f>
        <v>478</v>
      </c>
    </row>
    <row r="6" spans="1:4" ht="30" customHeight="1" x14ac:dyDescent="0.35">
      <c r="A6" s="302" t="s">
        <v>50</v>
      </c>
      <c r="B6" s="303">
        <f>'2016г.КВО ПОДРОБНО'!B30</f>
        <v>6</v>
      </c>
      <c r="C6" s="303">
        <f>'2016г.КВО ПОДРОБНО'!C30+'2016г.КВО ПОДРОБНО'!D30</f>
        <v>100</v>
      </c>
    </row>
    <row r="7" spans="1:4" ht="30" customHeight="1" x14ac:dyDescent="0.35">
      <c r="A7" s="302" t="s">
        <v>56</v>
      </c>
      <c r="B7" s="303">
        <f>'2016г.КВО ПОДРОБНО'!B37</f>
        <v>6</v>
      </c>
      <c r="C7" s="303">
        <f>'2016г.КВО ПОДРОБНО'!C37+'2016г.КВО ПОДРОБНО'!D37</f>
        <v>46</v>
      </c>
    </row>
    <row r="8" spans="1:4" ht="30" customHeight="1" x14ac:dyDescent="0.35">
      <c r="A8" s="302" t="s">
        <v>203</v>
      </c>
      <c r="B8" s="303">
        <f>'2016г.КВО ПОДРОБНО'!B39</f>
        <v>1</v>
      </c>
      <c r="C8" s="303">
        <f>'2016г.КВО ПОДРОБНО'!C39+'2016г.КВО ПОДРОБНО'!D39</f>
        <v>1</v>
      </c>
    </row>
    <row r="9" spans="1:4" ht="34.200000000000003" customHeight="1" x14ac:dyDescent="0.35">
      <c r="A9" s="302" t="s">
        <v>59</v>
      </c>
      <c r="B9" s="303">
        <f>'2016г.КВО ПОДРОБНО'!B54</f>
        <v>14</v>
      </c>
      <c r="C9" s="304">
        <f>'2016г.КВО ПОДРОБНО'!C54+'2016г.КВО ПОДРОБНО'!D54</f>
        <v>1162</v>
      </c>
    </row>
    <row r="10" spans="1:4" ht="34.200000000000003" customHeight="1" x14ac:dyDescent="0.35">
      <c r="A10" s="302" t="s">
        <v>60</v>
      </c>
      <c r="B10" s="303">
        <f>'2016г.КВО ПОДРОБНО'!B61</f>
        <v>6</v>
      </c>
      <c r="C10" s="303">
        <f>'2016г.КВО ПОДРОБНО'!C61+'2016г.КВО ПОДРОБНО'!D61</f>
        <v>294</v>
      </c>
    </row>
    <row r="11" spans="1:4" ht="34.200000000000003" customHeight="1" x14ac:dyDescent="0.35">
      <c r="A11" s="302" t="s">
        <v>220</v>
      </c>
      <c r="B11" s="303">
        <f>'2016г.КВО ПОДРОБНО'!B76</f>
        <v>14</v>
      </c>
      <c r="C11" s="303">
        <f>'2016г.КВО ПОДРОБНО'!C76+'2016г.КВО ПОДРОБНО'!D76</f>
        <v>263</v>
      </c>
    </row>
    <row r="12" spans="1:4" ht="34.200000000000003" customHeight="1" x14ac:dyDescent="0.35">
      <c r="A12" s="302" t="s">
        <v>272</v>
      </c>
      <c r="B12" s="303">
        <f>'2016г.КВО ПОДРОБНО'!B79</f>
        <v>2</v>
      </c>
      <c r="C12" s="303">
        <f>'2016г.КВО ПОДРОБНО'!C79:D79</f>
        <v>2</v>
      </c>
    </row>
    <row r="13" spans="1:4" ht="30" customHeight="1" x14ac:dyDescent="0.35">
      <c r="A13" s="302" t="s">
        <v>62</v>
      </c>
      <c r="B13" s="303">
        <f>'2016г.КВО ПОДРОБНО'!B97</f>
        <v>17</v>
      </c>
      <c r="C13" s="303">
        <f>'2016г.КВО ПОДРОБНО'!C97+'2016г.КВО ПОДРОБНО'!D97</f>
        <v>447</v>
      </c>
    </row>
    <row r="14" spans="1:4" ht="30" customHeight="1" x14ac:dyDescent="0.35">
      <c r="A14" s="302" t="s">
        <v>106</v>
      </c>
      <c r="B14" s="303">
        <f>'2016г.КВО ПОДРОБНО'!B100</f>
        <v>2</v>
      </c>
      <c r="C14" s="303">
        <f>'2016г.КВО ПОДРОБНО'!C100+'2016г.КВО ПОДРОБНО'!D100</f>
        <v>35</v>
      </c>
    </row>
    <row r="15" spans="1:4" ht="30" customHeight="1" x14ac:dyDescent="0.35">
      <c r="A15" s="302" t="s">
        <v>105</v>
      </c>
      <c r="B15" s="303">
        <f>'2016г.КВО ПОДРОБНО'!B104</f>
        <v>3</v>
      </c>
      <c r="C15" s="303">
        <f>'2016г.КВО ПОДРОБНО'!C104+'2016г.КВО ПОДРОБНО'!D104</f>
        <v>21</v>
      </c>
    </row>
    <row r="16" spans="1:4" ht="34.200000000000003" customHeight="1" x14ac:dyDescent="0.35">
      <c r="A16" s="302" t="s">
        <v>207</v>
      </c>
      <c r="B16" s="303">
        <f>'2016г.КВО ПОДРОБНО'!B114</f>
        <v>9</v>
      </c>
      <c r="C16" s="303">
        <f>'2016г.КВО ПОДРОБНО'!C114+'2016г.КВО ПОДРОБНО'!D114</f>
        <v>271</v>
      </c>
    </row>
    <row r="17" spans="1:3" ht="30" customHeight="1" x14ac:dyDescent="0.35">
      <c r="A17" s="302" t="s">
        <v>101</v>
      </c>
      <c r="B17" s="303">
        <f>'2016г.КВО ПОДРОБНО'!B121</f>
        <v>6</v>
      </c>
      <c r="C17" s="303">
        <f>'2016г.КВО ПОДРОБНО'!C121+'2016г.КВО ПОДРОБНО'!D121</f>
        <v>68</v>
      </c>
    </row>
    <row r="18" spans="1:3" ht="33" customHeight="1" x14ac:dyDescent="0.35">
      <c r="A18" s="302" t="s">
        <v>100</v>
      </c>
      <c r="B18" s="303">
        <f>'2016г.КВО ПОДРОБНО'!B143</f>
        <v>21</v>
      </c>
      <c r="C18" s="303">
        <f>'2016г.КВО ПОДРОБНО'!C143+'2016г.КВО ПОДРОБНО'!D143</f>
        <v>4584</v>
      </c>
    </row>
    <row r="19" spans="1:3" ht="30" customHeight="1" x14ac:dyDescent="0.35">
      <c r="A19" s="302" t="s">
        <v>168</v>
      </c>
      <c r="B19" s="303">
        <f>'2016г.КВО ПОДРОБНО'!B157</f>
        <v>13</v>
      </c>
      <c r="C19" s="303">
        <f>'2016г.КВО ПОДРОБНО'!C157+'2016г.КВО ПОДРОБНО'!D157</f>
        <v>460</v>
      </c>
    </row>
    <row r="20" spans="1:3" ht="30" customHeight="1" x14ac:dyDescent="0.35">
      <c r="A20" s="302" t="s">
        <v>99</v>
      </c>
      <c r="B20" s="303">
        <f>'2016г.КВО ПОДРОБНО'!B165</f>
        <v>7</v>
      </c>
      <c r="C20" s="303">
        <f>'2016г.КВО ПОДРОБНО'!C165+'2016г.КВО ПОДРОБНО'!D165</f>
        <v>127</v>
      </c>
    </row>
    <row r="21" spans="1:3" ht="30" customHeight="1" x14ac:dyDescent="0.35">
      <c r="A21" s="302" t="s">
        <v>98</v>
      </c>
      <c r="B21" s="303">
        <f>'2016г.КВО ПОДРОБНО'!B169</f>
        <v>3</v>
      </c>
      <c r="C21" s="303">
        <f>'2016г.КВО ПОДРОБНО'!C169+'2016г.КВО ПОДРОБНО'!D169</f>
        <v>18</v>
      </c>
    </row>
    <row r="22" spans="1:3" ht="30" customHeight="1" x14ac:dyDescent="0.35">
      <c r="A22" s="302" t="s">
        <v>117</v>
      </c>
      <c r="B22" s="303">
        <f>'2016г.КВО ПОДРОБНО'!B173</f>
        <v>2</v>
      </c>
      <c r="C22" s="303">
        <f>'2016г.КВО ПОДРОБНО'!C173+'2016г.КВО ПОДРОБНО'!D173</f>
        <v>7</v>
      </c>
    </row>
    <row r="23" spans="1:3" ht="30" customHeight="1" x14ac:dyDescent="0.35">
      <c r="A23" s="302" t="s">
        <v>97</v>
      </c>
      <c r="B23" s="303">
        <f>'2016г.КВО ПОДРОБНО'!B177</f>
        <v>3</v>
      </c>
      <c r="C23" s="303">
        <f>'2016г.КВО ПОДРОБНО'!C177+'2016г.КВО ПОДРОБНО'!D177</f>
        <v>10</v>
      </c>
    </row>
    <row r="24" spans="1:3" ht="31.95" customHeight="1" x14ac:dyDescent="0.35">
      <c r="A24" s="302" t="s">
        <v>96</v>
      </c>
      <c r="B24" s="303">
        <f>'2016г.КВО ПОДРОБНО'!B183</f>
        <v>5</v>
      </c>
      <c r="C24" s="303">
        <f>'2016г.КВО ПОДРОБНО'!C183+'2016г.КВО ПОДРОБНО'!D183</f>
        <v>54</v>
      </c>
    </row>
    <row r="25" spans="1:3" ht="30" customHeight="1" x14ac:dyDescent="0.35">
      <c r="A25" s="302" t="s">
        <v>264</v>
      </c>
      <c r="B25" s="303">
        <f>'2016г.КВО ПОДРОБНО'!B190</f>
        <v>6</v>
      </c>
      <c r="C25" s="303">
        <f>'2016г.КВО ПОДРОБНО'!C190+'2016г.КВО ПОДРОБНО'!D190</f>
        <v>121</v>
      </c>
    </row>
    <row r="26" spans="1:3" ht="30" customHeight="1" x14ac:dyDescent="0.35">
      <c r="A26" s="302" t="s">
        <v>94</v>
      </c>
      <c r="B26" s="303">
        <f>'2016г.КВО ПОДРОБНО'!B199</f>
        <v>6</v>
      </c>
      <c r="C26" s="303">
        <f>'2016г.КВО ПОДРОБНО'!C199+'2016г.КВО ПОДРОБНО'!D199</f>
        <v>90</v>
      </c>
    </row>
    <row r="27" spans="1:3" ht="30" customHeight="1" x14ac:dyDescent="0.35">
      <c r="A27" s="302" t="s">
        <v>93</v>
      </c>
      <c r="B27" s="303">
        <f>'2016г.КВО ПОДРОБНО'!B207</f>
        <v>7</v>
      </c>
      <c r="C27" s="303">
        <f>'2016г.КВО ПОДРОБНО'!C207+'2016г.КВО ПОДРОБНО'!D207</f>
        <v>70</v>
      </c>
    </row>
    <row r="28" spans="1:3" ht="30" customHeight="1" x14ac:dyDescent="0.35">
      <c r="A28" s="302" t="s">
        <v>92</v>
      </c>
      <c r="B28" s="303">
        <f>'2016г.КВО ПОДРОБНО'!B216</f>
        <v>8</v>
      </c>
      <c r="C28" s="304">
        <f>'2016г.КВО ПОДРОБНО'!C216+'2016г.КВО ПОДРОБНО'!D216</f>
        <v>3376</v>
      </c>
    </row>
    <row r="29" spans="1:3" ht="30" customHeight="1" x14ac:dyDescent="0.35">
      <c r="A29" s="302" t="s">
        <v>91</v>
      </c>
      <c r="B29" s="303">
        <f>'2016г.КВО ПОДРОБНО'!B227</f>
        <v>10</v>
      </c>
      <c r="C29" s="303">
        <f>'2016г.КВО ПОДРОБНО'!C227+'2016г.КВО ПОДРОБНО'!D227</f>
        <v>590</v>
      </c>
    </row>
    <row r="30" spans="1:3" ht="30" customHeight="1" x14ac:dyDescent="0.35">
      <c r="A30" s="302" t="s">
        <v>89</v>
      </c>
      <c r="B30" s="303">
        <f>'2016г.КВО ПОДРОБНО'!B239</f>
        <v>11</v>
      </c>
      <c r="C30" s="303">
        <f>'2016г.КВО ПОДРОБНО'!C239+'2016г.КВО ПОДРОБНО'!D239</f>
        <v>62</v>
      </c>
    </row>
    <row r="31" spans="1:3" ht="34.200000000000003" customHeight="1" x14ac:dyDescent="0.35">
      <c r="A31" s="302" t="s">
        <v>164</v>
      </c>
      <c r="B31" s="303">
        <f>'2016г.КВО ПОДРОБНО'!B252</f>
        <v>12</v>
      </c>
      <c r="C31" s="304">
        <f>'2016г.КВО ПОДРОБНО'!C252+'2016г.КВО ПОДРОБНО'!D252</f>
        <v>428</v>
      </c>
    </row>
    <row r="32" spans="1:3" ht="30" customHeight="1" x14ac:dyDescent="0.35">
      <c r="A32" s="302" t="s">
        <v>87</v>
      </c>
      <c r="B32" s="303">
        <f>'2016г.КВО ПОДРОБНО'!B257</f>
        <v>4</v>
      </c>
      <c r="C32" s="303">
        <f>'2016г.КВО ПОДРОБНО'!C257+'2016г.КВО ПОДРОБНО'!D257</f>
        <v>654</v>
      </c>
    </row>
    <row r="33" spans="1:3" ht="30" customHeight="1" x14ac:dyDescent="0.35">
      <c r="A33" s="302" t="s">
        <v>85</v>
      </c>
      <c r="B33" s="303">
        <f>'2016г.КВО ПОДРОБНО'!B265</f>
        <v>7</v>
      </c>
      <c r="C33" s="303">
        <f>'2016г.КВО ПОДРОБНО'!C265+'2016г.КВО ПОДРОБНО'!D265</f>
        <v>48</v>
      </c>
    </row>
    <row r="34" spans="1:3" ht="30" customHeight="1" x14ac:dyDescent="0.35">
      <c r="A34" s="302" t="s">
        <v>116</v>
      </c>
      <c r="B34" s="303">
        <f>'2016г.КВО ПОДРОБНО'!B267</f>
        <v>0</v>
      </c>
      <c r="C34" s="303">
        <f>'2016г.КВО ПОДРОБНО'!C267+'2016г.КВО ПОДРОБНО'!D267</f>
        <v>0</v>
      </c>
    </row>
    <row r="35" spans="1:3" ht="33" customHeight="1" x14ac:dyDescent="0.35">
      <c r="A35" s="305" t="s">
        <v>83</v>
      </c>
      <c r="B35" s="303">
        <f>'2016г.КВО ПОДРОБНО'!B274</f>
        <v>6</v>
      </c>
      <c r="C35" s="303">
        <f>'2016г.КВО ПОДРОБНО'!C274+'2016г.КВО ПОДРОБНО'!D274</f>
        <v>57</v>
      </c>
    </row>
    <row r="36" spans="1:3" ht="30" customHeight="1" x14ac:dyDescent="0.35">
      <c r="A36" s="302" t="s">
        <v>82</v>
      </c>
      <c r="B36" s="303">
        <f>'2016г.КВО ПОДРОБНО'!B277</f>
        <v>2</v>
      </c>
      <c r="C36" s="303">
        <f>'2016г.КВО ПОДРОБНО'!C277+'2016г.КВО ПОДРОБНО'!D277</f>
        <v>2</v>
      </c>
    </row>
    <row r="37" spans="1:3" ht="30" customHeight="1" x14ac:dyDescent="0.35">
      <c r="A37" s="302" t="s">
        <v>246</v>
      </c>
      <c r="B37" s="303">
        <f>'2016г.КВО ПОДРОБНО'!B279</f>
        <v>1</v>
      </c>
      <c r="C37" s="303">
        <f>'2016г.КВО ПОДРОБНО'!C279+'2016г.КВО ПОДРОБНО'!D279</f>
        <v>3</v>
      </c>
    </row>
    <row r="38" spans="1:3" ht="33" customHeight="1" x14ac:dyDescent="0.35">
      <c r="A38" s="302" t="s">
        <v>206</v>
      </c>
      <c r="B38" s="303">
        <f>'2016г.КВО ПОДРОБНО'!B289</f>
        <v>8</v>
      </c>
      <c r="C38" s="303">
        <f>'2016г.КВО ПОДРОБНО'!C289+'2016г.КВО ПОДРОБНО'!D289</f>
        <v>242</v>
      </c>
    </row>
    <row r="39" spans="1:3" ht="30" customHeight="1" x14ac:dyDescent="0.35">
      <c r="A39" s="302" t="s">
        <v>80</v>
      </c>
      <c r="B39" s="303">
        <f>'2016г.КВО ПОДРОБНО'!B291</f>
        <v>1</v>
      </c>
      <c r="C39" s="303">
        <f>'2016г.КВО ПОДРОБНО'!C291+'2016г.КВО ПОДРОБНО'!D291</f>
        <v>27</v>
      </c>
    </row>
    <row r="40" spans="1:3" ht="30" customHeight="1" x14ac:dyDescent="0.35">
      <c r="A40" s="302" t="s">
        <v>78</v>
      </c>
      <c r="B40" s="303">
        <f>'2016г.КВО ПОДРОБНО'!B296</f>
        <v>4</v>
      </c>
      <c r="C40" s="303">
        <f>'2016г.КВО ПОДРОБНО'!C296+'2016г.КВО ПОДРОБНО'!D296</f>
        <v>20</v>
      </c>
    </row>
    <row r="41" spans="1:3" ht="30" customHeight="1" x14ac:dyDescent="0.35">
      <c r="A41" s="302" t="s">
        <v>270</v>
      </c>
      <c r="B41" s="303">
        <f>'2016г.КВО ПОДРОБНО'!B298</f>
        <v>0</v>
      </c>
      <c r="C41" s="303">
        <f>'2016г.КВО ПОДРОБНО'!D298</f>
        <v>0</v>
      </c>
    </row>
    <row r="42" spans="1:3" ht="46.2" customHeight="1" x14ac:dyDescent="0.35">
      <c r="A42" s="302" t="s">
        <v>268</v>
      </c>
      <c r="B42" s="303">
        <f>'2016г.КВО ПОДРОБНО'!B308</f>
        <v>9</v>
      </c>
      <c r="C42" s="303">
        <f>'2016г.КВО ПОДРОБНО'!C308+'2016г.КВО ПОДРОБНО'!D308</f>
        <v>786</v>
      </c>
    </row>
    <row r="43" spans="1:3" ht="30" customHeight="1" x14ac:dyDescent="0.35">
      <c r="A43" s="302" t="s">
        <v>48</v>
      </c>
      <c r="B43" s="303">
        <f>'2016г.КВО ПОДРОБНО'!B312</f>
        <v>3</v>
      </c>
      <c r="C43" s="303">
        <f>'2016г.КВО ПОДРОБНО'!C312+'2016г.КВО ПОДРОБНО'!D312</f>
        <v>17</v>
      </c>
    </row>
    <row r="44" spans="1:3" ht="30" customHeight="1" x14ac:dyDescent="0.35">
      <c r="A44" s="302" t="s">
        <v>75</v>
      </c>
      <c r="B44" s="303">
        <f>'2016г.КВО ПОДРОБНО'!B322</f>
        <v>9</v>
      </c>
      <c r="C44" s="303">
        <f>'2016г.КВО ПОДРОБНО'!C322+'2016г.КВО ПОДРОБНО'!D322</f>
        <v>7179</v>
      </c>
    </row>
    <row r="45" spans="1:3" ht="34.200000000000003" customHeight="1" x14ac:dyDescent="0.35">
      <c r="A45" s="302" t="s">
        <v>74</v>
      </c>
      <c r="B45" s="303">
        <f>'2016г.КВО ПОДРОБНО'!B343</f>
        <v>20</v>
      </c>
      <c r="C45" s="303">
        <f>'2016г.КВО ПОДРОБНО'!C343+'2016г.КВО ПОДРОБНО'!D343</f>
        <v>695</v>
      </c>
    </row>
    <row r="46" spans="1:3" ht="30" customHeight="1" x14ac:dyDescent="0.35">
      <c r="A46" s="302" t="s">
        <v>73</v>
      </c>
      <c r="B46" s="303">
        <f>'2016г.КВО ПОДРОБНО'!B347</f>
        <v>2</v>
      </c>
      <c r="C46" s="303">
        <f>'2016г.КВО ПОДРОБНО'!C347+'2016г.КВО ПОДРОБНО'!D347</f>
        <v>11</v>
      </c>
    </row>
    <row r="47" spans="1:3" ht="30" customHeight="1" x14ac:dyDescent="0.35">
      <c r="A47" s="302" t="s">
        <v>72</v>
      </c>
      <c r="B47" s="303">
        <f>'2016г.КВО ПОДРОБНО'!B361</f>
        <v>13</v>
      </c>
      <c r="C47" s="303">
        <f>'2016г.КВО ПОДРОБНО'!C361+'2016г.КВО ПОДРОБНО'!D361</f>
        <v>396</v>
      </c>
    </row>
    <row r="48" spans="1:3" ht="34.950000000000003" customHeight="1" x14ac:dyDescent="0.35">
      <c r="A48" s="302" t="s">
        <v>274</v>
      </c>
      <c r="B48" s="303">
        <f>'2016г.КВО ПОДРОБНО'!B369</f>
        <v>7</v>
      </c>
      <c r="C48" s="306">
        <f>'2016г.КВО ПОДРОБНО'!C369+'2016г.КВО ПОДРОБНО'!D369</f>
        <v>7639</v>
      </c>
    </row>
    <row r="49" spans="1:3" ht="30" customHeight="1" x14ac:dyDescent="0.35">
      <c r="A49" s="302" t="s">
        <v>70</v>
      </c>
      <c r="B49" s="303">
        <f>'2016г.КВО ПОДРОБНО'!B380</f>
        <v>10</v>
      </c>
      <c r="C49" s="303">
        <f>'2016г.КВО ПОДРОБНО'!C380+'2016г.КВО ПОДРОБНО'!D380</f>
        <v>630</v>
      </c>
    </row>
    <row r="50" spans="1:3" ht="30" customHeight="1" x14ac:dyDescent="0.35">
      <c r="A50" s="302" t="s">
        <v>69</v>
      </c>
      <c r="B50" s="303">
        <f>'2016г.КВО ПОДРОБНО'!B388</f>
        <v>5</v>
      </c>
      <c r="C50" s="303">
        <f>'2016г.КВО ПОДРОБНО'!C388+'2016г.КВО ПОДРОБНО'!D388</f>
        <v>130</v>
      </c>
    </row>
    <row r="51" spans="1:3" ht="39" customHeight="1" x14ac:dyDescent="0.35">
      <c r="A51" s="302" t="s">
        <v>224</v>
      </c>
      <c r="B51" s="303">
        <f>'2016г.КВО ПОДРОБНО'!B399</f>
        <v>10</v>
      </c>
      <c r="C51" s="303">
        <f>'2016г.КВО ПОДРОБНО'!C399+'2016г.КВО ПОДРОБНО'!D399</f>
        <v>320</v>
      </c>
    </row>
    <row r="52" spans="1:3" ht="37.200000000000003" customHeight="1" x14ac:dyDescent="0.35">
      <c r="A52" s="305" t="s">
        <v>169</v>
      </c>
      <c r="B52" s="303">
        <f>'2016г.КВО ПОДРОБНО'!B410</f>
        <v>10</v>
      </c>
      <c r="C52" s="303">
        <f>'2016г.КВО ПОДРОБНО'!C410+'2016г.КВО ПОДРОБНО'!D410</f>
        <v>139</v>
      </c>
    </row>
    <row r="53" spans="1:3" ht="30" customHeight="1" x14ac:dyDescent="0.35">
      <c r="A53" s="302" t="s">
        <v>53</v>
      </c>
      <c r="B53" s="303">
        <f>'2016г.КВО ПОДРОБНО'!B418</f>
        <v>7</v>
      </c>
      <c r="C53" s="303">
        <f>'2016г.КВО ПОДРОБНО'!C418+'2016г.КВО ПОДРОБНО'!D418</f>
        <v>36</v>
      </c>
    </row>
    <row r="54" spans="1:3" ht="30" customHeight="1" x14ac:dyDescent="0.35">
      <c r="A54" s="302" t="s">
        <v>114</v>
      </c>
      <c r="B54" s="303">
        <f>'2016г.КВО ПОДРОБНО'!B420</f>
        <v>0</v>
      </c>
      <c r="C54" s="303">
        <f>'2016г.КВО ПОДРОБНО'!C420+'2016г.КВО ПОДРОБНО'!D420</f>
        <v>0</v>
      </c>
    </row>
    <row r="55" spans="1:3" ht="34.950000000000003" customHeight="1" x14ac:dyDescent="0.35">
      <c r="A55" s="302" t="s">
        <v>257</v>
      </c>
      <c r="B55" s="303">
        <f>'2016г.КВО ПОДРОБНО'!B425</f>
        <v>3</v>
      </c>
      <c r="C55" s="303">
        <f>'2016г.КВО ПОДРОБНО'!C425+'2016г.КВО ПОДРОБНО'!D425</f>
        <v>13</v>
      </c>
    </row>
    <row r="56" spans="1:3" ht="30" customHeight="1" thickBot="1" x14ac:dyDescent="0.4">
      <c r="A56" s="307" t="s">
        <v>63</v>
      </c>
      <c r="B56" s="308">
        <f>'2016г.КВО ПОДРОБНО'!B432</f>
        <v>5</v>
      </c>
      <c r="C56" s="308">
        <f>'2016г.КВО ПОДРОБНО'!C432+'2016г.КВО ПОДРОБНО'!D432</f>
        <v>66</v>
      </c>
    </row>
    <row r="57" spans="1:3" ht="30" customHeight="1" x14ac:dyDescent="0.35">
      <c r="A57" s="376" t="s">
        <v>275</v>
      </c>
      <c r="B57" s="311">
        <v>43</v>
      </c>
      <c r="C57" s="324">
        <f>'2016г.КВО ПОДРОБНО'!C433+'2016г.КВО ПОДРОБНО'!D433</f>
        <v>32640</v>
      </c>
    </row>
    <row r="58" spans="1:3" ht="18.600000000000001" thickBot="1" x14ac:dyDescent="0.4">
      <c r="A58" s="406"/>
      <c r="B58" s="309" t="s">
        <v>276</v>
      </c>
      <c r="C58" s="309" t="s">
        <v>278</v>
      </c>
    </row>
  </sheetData>
  <mergeCells count="4">
    <mergeCell ref="A1:C1"/>
    <mergeCell ref="A2:A3"/>
    <mergeCell ref="B2:C2"/>
    <mergeCell ref="A57:A58"/>
  </mergeCells>
  <pageMargins left="0.70866141732283472" right="0.70866141732283472" top="0.74803149606299213" bottom="0.74803149606299213" header="0.31496062992125984" footer="0.31496062992125984"/>
  <pageSetup paperSize="9" scale="4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zoomScale="80" zoomScaleNormal="80" workbookViewId="0">
      <pane xSplit="1" ySplit="5" topLeftCell="B412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defaultColWidth="8.69921875" defaultRowHeight="15.6" x14ac:dyDescent="0.3"/>
  <cols>
    <col min="1" max="1" width="29.69921875" style="297" customWidth="1"/>
    <col min="2" max="2" width="41.19921875" style="235" customWidth="1"/>
    <col min="3" max="4" width="14.69921875" style="235" customWidth="1"/>
    <col min="5" max="5" width="21.3984375" style="235" customWidth="1"/>
    <col min="6" max="16384" width="8.69921875" style="235"/>
  </cols>
  <sheetData>
    <row r="1" spans="1:6" s="234" customFormat="1" ht="28.2" customHeight="1" x14ac:dyDescent="0.3">
      <c r="A1" s="393" t="s">
        <v>256</v>
      </c>
      <c r="B1" s="393"/>
      <c r="C1" s="393"/>
      <c r="D1" s="393"/>
    </row>
    <row r="2" spans="1:6" s="234" customFormat="1" ht="42" customHeight="1" x14ac:dyDescent="0.3">
      <c r="A2" s="417" t="s">
        <v>255</v>
      </c>
      <c r="B2" s="417"/>
      <c r="C2" s="417"/>
      <c r="D2" s="417"/>
    </row>
    <row r="3" spans="1:6" ht="16.95" customHeight="1" thickBot="1" x14ac:dyDescent="0.35">
      <c r="A3" s="418" t="s">
        <v>279</v>
      </c>
      <c r="B3" s="418"/>
      <c r="C3" s="418"/>
      <c r="D3" s="418"/>
      <c r="E3" s="413" t="s">
        <v>149</v>
      </c>
    </row>
    <row r="4" spans="1:6" x14ac:dyDescent="0.3">
      <c r="A4" s="396" t="s">
        <v>51</v>
      </c>
      <c r="B4" s="398" t="s">
        <v>47</v>
      </c>
      <c r="C4" s="400" t="s">
        <v>46</v>
      </c>
      <c r="D4" s="401"/>
      <c r="E4" s="413"/>
    </row>
    <row r="5" spans="1:6" ht="45" customHeight="1" thickBot="1" x14ac:dyDescent="0.35">
      <c r="A5" s="397"/>
      <c r="B5" s="399"/>
      <c r="C5" s="231" t="s">
        <v>166</v>
      </c>
      <c r="D5" s="232" t="s">
        <v>167</v>
      </c>
      <c r="F5" s="230"/>
    </row>
    <row r="6" spans="1:6" ht="31.2" x14ac:dyDescent="0.3">
      <c r="A6" s="402" t="s">
        <v>55</v>
      </c>
      <c r="B6" s="225" t="s">
        <v>3</v>
      </c>
      <c r="C6" s="236"/>
      <c r="D6" s="237">
        <v>9</v>
      </c>
    </row>
    <row r="7" spans="1:6" x14ac:dyDescent="0.3">
      <c r="A7" s="386"/>
      <c r="B7" s="56" t="s">
        <v>190</v>
      </c>
      <c r="C7" s="238"/>
      <c r="D7" s="239">
        <v>126</v>
      </c>
    </row>
    <row r="8" spans="1:6" x14ac:dyDescent="0.3">
      <c r="A8" s="386"/>
      <c r="B8" s="56" t="s">
        <v>193</v>
      </c>
      <c r="C8" s="238">
        <v>47</v>
      </c>
      <c r="D8" s="239"/>
    </row>
    <row r="9" spans="1:6" ht="37.200000000000003" customHeight="1" x14ac:dyDescent="0.3">
      <c r="A9" s="386"/>
      <c r="B9" s="240" t="s">
        <v>258</v>
      </c>
      <c r="C9" s="238"/>
      <c r="D9" s="241">
        <v>6</v>
      </c>
    </row>
    <row r="10" spans="1:6" ht="31.2" x14ac:dyDescent="0.3">
      <c r="A10" s="386"/>
      <c r="B10" s="242" t="s">
        <v>7</v>
      </c>
      <c r="C10" s="238">
        <v>10</v>
      </c>
      <c r="D10" s="241">
        <v>4</v>
      </c>
    </row>
    <row r="11" spans="1:6" ht="22.5" customHeight="1" x14ac:dyDescent="0.3">
      <c r="A11" s="386"/>
      <c r="B11" s="146" t="s">
        <v>171</v>
      </c>
      <c r="C11" s="238">
        <v>53</v>
      </c>
      <c r="D11" s="241">
        <v>87</v>
      </c>
    </row>
    <row r="12" spans="1:6" ht="22.2" customHeight="1" x14ac:dyDescent="0.3">
      <c r="A12" s="386"/>
      <c r="B12" s="243" t="s">
        <v>2</v>
      </c>
      <c r="C12" s="238"/>
      <c r="D12" s="241">
        <v>1</v>
      </c>
    </row>
    <row r="13" spans="1:6" ht="22.2" customHeight="1" x14ac:dyDescent="0.3">
      <c r="A13" s="386"/>
      <c r="B13" s="243" t="s">
        <v>19</v>
      </c>
      <c r="C13" s="238"/>
      <c r="D13" s="241">
        <v>1</v>
      </c>
    </row>
    <row r="14" spans="1:6" ht="33.6" customHeight="1" x14ac:dyDescent="0.3">
      <c r="A14" s="389"/>
      <c r="B14" s="243" t="s">
        <v>237</v>
      </c>
      <c r="C14" s="238">
        <v>1</v>
      </c>
      <c r="D14" s="241"/>
    </row>
    <row r="15" spans="1:6" x14ac:dyDescent="0.3">
      <c r="A15" s="244" t="s">
        <v>254</v>
      </c>
      <c r="B15" s="245">
        <v>9</v>
      </c>
      <c r="C15" s="246">
        <f>SUM(C6:C14)</f>
        <v>111</v>
      </c>
      <c r="D15" s="246">
        <f>SUM(D6:D14)</f>
        <v>234</v>
      </c>
    </row>
    <row r="16" spans="1:6" ht="36" customHeight="1" x14ac:dyDescent="0.3">
      <c r="A16" s="385" t="s">
        <v>49</v>
      </c>
      <c r="B16" s="56" t="s">
        <v>3</v>
      </c>
      <c r="C16" s="238"/>
      <c r="D16" s="241">
        <v>96</v>
      </c>
    </row>
    <row r="17" spans="1:4" ht="36" customHeight="1" x14ac:dyDescent="0.3">
      <c r="A17" s="386"/>
      <c r="B17" s="56" t="s">
        <v>190</v>
      </c>
      <c r="C17" s="238"/>
      <c r="D17" s="241">
        <v>121</v>
      </c>
    </row>
    <row r="18" spans="1:4" x14ac:dyDescent="0.3">
      <c r="A18" s="386"/>
      <c r="B18" s="146" t="s">
        <v>171</v>
      </c>
      <c r="C18" s="250"/>
      <c r="D18" s="241">
        <v>70</v>
      </c>
    </row>
    <row r="19" spans="1:4" x14ac:dyDescent="0.3">
      <c r="A19" s="386"/>
      <c r="B19" s="146" t="s">
        <v>193</v>
      </c>
      <c r="C19" s="238"/>
      <c r="D19" s="241">
        <v>2</v>
      </c>
    </row>
    <row r="20" spans="1:4" x14ac:dyDescent="0.3">
      <c r="A20" s="386"/>
      <c r="B20" s="243" t="s">
        <v>2</v>
      </c>
      <c r="C20" s="238">
        <v>118</v>
      </c>
      <c r="D20" s="241">
        <v>67</v>
      </c>
    </row>
    <row r="21" spans="1:4" ht="31.2" x14ac:dyDescent="0.3">
      <c r="A21" s="407"/>
      <c r="B21" s="243" t="s">
        <v>258</v>
      </c>
      <c r="C21" s="238"/>
      <c r="D21" s="241">
        <v>2</v>
      </c>
    </row>
    <row r="22" spans="1:4" ht="31.2" x14ac:dyDescent="0.3">
      <c r="A22" s="408"/>
      <c r="B22" s="243" t="s">
        <v>23</v>
      </c>
      <c r="C22" s="238"/>
      <c r="D22" s="241">
        <v>2</v>
      </c>
    </row>
    <row r="23" spans="1:4" x14ac:dyDescent="0.3">
      <c r="A23" s="244" t="s">
        <v>254</v>
      </c>
      <c r="B23" s="245">
        <v>7</v>
      </c>
      <c r="C23" s="251">
        <f>SUM(C16:C22)</f>
        <v>118</v>
      </c>
      <c r="D23" s="251">
        <f>SUM(D16:D22)</f>
        <v>360</v>
      </c>
    </row>
    <row r="24" spans="1:4" ht="36" customHeight="1" x14ac:dyDescent="0.3">
      <c r="A24" s="385" t="s">
        <v>50</v>
      </c>
      <c r="B24" s="56" t="s">
        <v>3</v>
      </c>
      <c r="C24" s="250"/>
      <c r="D24" s="241">
        <v>2</v>
      </c>
    </row>
    <row r="25" spans="1:4" ht="36" customHeight="1" x14ac:dyDescent="0.3">
      <c r="A25" s="386"/>
      <c r="B25" s="248" t="s">
        <v>9</v>
      </c>
      <c r="C25" s="250">
        <v>13</v>
      </c>
      <c r="D25" s="241"/>
    </row>
    <row r="26" spans="1:4" ht="31.2" x14ac:dyDescent="0.3">
      <c r="A26" s="386"/>
      <c r="B26" s="240" t="s">
        <v>258</v>
      </c>
      <c r="C26" s="250">
        <v>21</v>
      </c>
      <c r="D26" s="241"/>
    </row>
    <row r="27" spans="1:4" ht="31.2" x14ac:dyDescent="0.3">
      <c r="A27" s="386"/>
      <c r="B27" s="240" t="s">
        <v>7</v>
      </c>
      <c r="C27" s="250">
        <v>12</v>
      </c>
      <c r="D27" s="241"/>
    </row>
    <row r="28" spans="1:4" ht="31.2" x14ac:dyDescent="0.3">
      <c r="A28" s="386"/>
      <c r="B28" s="90" t="s">
        <v>242</v>
      </c>
      <c r="C28" s="250">
        <v>47</v>
      </c>
      <c r="D28" s="241"/>
    </row>
    <row r="29" spans="1:4" ht="31.2" x14ac:dyDescent="0.3">
      <c r="A29" s="389"/>
      <c r="B29" s="56" t="s">
        <v>237</v>
      </c>
      <c r="C29" s="250">
        <v>5</v>
      </c>
      <c r="D29" s="241"/>
    </row>
    <row r="30" spans="1:4" x14ac:dyDescent="0.3">
      <c r="A30" s="244" t="s">
        <v>254</v>
      </c>
      <c r="B30" s="245">
        <v>6</v>
      </c>
      <c r="C30" s="247">
        <f>SUM(C24:C29)</f>
        <v>98</v>
      </c>
      <c r="D30" s="247">
        <f>SUM(D24:D29)</f>
        <v>2</v>
      </c>
    </row>
    <row r="31" spans="1:4" ht="36" customHeight="1" x14ac:dyDescent="0.3">
      <c r="A31" s="385" t="s">
        <v>56</v>
      </c>
      <c r="B31" s="56" t="s">
        <v>190</v>
      </c>
      <c r="C31" s="238"/>
      <c r="D31" s="241">
        <v>7</v>
      </c>
    </row>
    <row r="32" spans="1:4" ht="36" customHeight="1" x14ac:dyDescent="0.3">
      <c r="A32" s="386"/>
      <c r="B32" s="56" t="s">
        <v>3</v>
      </c>
      <c r="C32" s="238"/>
      <c r="D32" s="241">
        <v>24</v>
      </c>
    </row>
    <row r="33" spans="1:4" ht="36" customHeight="1" x14ac:dyDescent="0.3">
      <c r="A33" s="386"/>
      <c r="B33" s="240" t="s">
        <v>258</v>
      </c>
      <c r="C33" s="238"/>
      <c r="D33" s="241">
        <v>3</v>
      </c>
    </row>
    <row r="34" spans="1:4" ht="36" customHeight="1" x14ac:dyDescent="0.3">
      <c r="A34" s="386"/>
      <c r="B34" s="252" t="s">
        <v>171</v>
      </c>
      <c r="C34" s="238"/>
      <c r="D34" s="241">
        <v>3</v>
      </c>
    </row>
    <row r="35" spans="1:4" ht="36" customHeight="1" x14ac:dyDescent="0.3">
      <c r="A35" s="386"/>
      <c r="B35" s="253" t="s">
        <v>23</v>
      </c>
      <c r="C35" s="238">
        <v>7</v>
      </c>
      <c r="D35" s="241"/>
    </row>
    <row r="36" spans="1:4" ht="24" customHeight="1" x14ac:dyDescent="0.3">
      <c r="A36" s="389"/>
      <c r="B36" s="254" t="s">
        <v>2</v>
      </c>
      <c r="C36" s="238">
        <v>1</v>
      </c>
      <c r="D36" s="241">
        <v>1</v>
      </c>
    </row>
    <row r="37" spans="1:4" x14ac:dyDescent="0.3">
      <c r="A37" s="244" t="s">
        <v>254</v>
      </c>
      <c r="B37" s="245">
        <v>6</v>
      </c>
      <c r="C37" s="246">
        <f>SUM(C31:C36)</f>
        <v>8</v>
      </c>
      <c r="D37" s="255">
        <f>SUM(D31:D36)</f>
        <v>38</v>
      </c>
    </row>
    <row r="38" spans="1:4" ht="49.95" customHeight="1" x14ac:dyDescent="0.3">
      <c r="A38" s="327" t="s">
        <v>203</v>
      </c>
      <c r="B38" s="56" t="s">
        <v>263</v>
      </c>
      <c r="C38" s="250">
        <v>1</v>
      </c>
      <c r="D38" s="241"/>
    </row>
    <row r="39" spans="1:4" x14ac:dyDescent="0.3">
      <c r="A39" s="244" t="s">
        <v>254</v>
      </c>
      <c r="B39" s="245">
        <v>1</v>
      </c>
      <c r="C39" s="251">
        <f>SUM(C38:C38)</f>
        <v>1</v>
      </c>
      <c r="D39" s="247">
        <f>SUM(D38:D38)</f>
        <v>0</v>
      </c>
    </row>
    <row r="40" spans="1:4" ht="36" customHeight="1" x14ac:dyDescent="0.3">
      <c r="A40" s="385" t="s">
        <v>59</v>
      </c>
      <c r="B40" s="56" t="s">
        <v>3</v>
      </c>
      <c r="C40" s="119">
        <v>1</v>
      </c>
      <c r="D40" s="241">
        <v>9</v>
      </c>
    </row>
    <row r="41" spans="1:4" ht="31.2" x14ac:dyDescent="0.3">
      <c r="A41" s="386"/>
      <c r="B41" s="242" t="s">
        <v>29</v>
      </c>
      <c r="C41" s="119">
        <v>35</v>
      </c>
      <c r="D41" s="257"/>
    </row>
    <row r="42" spans="1:4" ht="31.2" x14ac:dyDescent="0.3">
      <c r="A42" s="386"/>
      <c r="B42" s="242" t="s">
        <v>191</v>
      </c>
      <c r="C42" s="119">
        <v>1</v>
      </c>
      <c r="D42" s="257"/>
    </row>
    <row r="43" spans="1:4" ht="31.2" x14ac:dyDescent="0.3">
      <c r="A43" s="386"/>
      <c r="B43" s="17" t="s">
        <v>261</v>
      </c>
      <c r="C43" s="119">
        <v>1</v>
      </c>
      <c r="D43" s="257"/>
    </row>
    <row r="44" spans="1:4" ht="31.2" x14ac:dyDescent="0.3">
      <c r="A44" s="386"/>
      <c r="B44" s="248" t="s">
        <v>9</v>
      </c>
      <c r="C44" s="119">
        <v>9</v>
      </c>
      <c r="D44" s="257"/>
    </row>
    <row r="45" spans="1:4" ht="31.2" x14ac:dyDescent="0.3">
      <c r="A45" s="386"/>
      <c r="B45" s="248" t="s">
        <v>241</v>
      </c>
      <c r="C45" s="119">
        <v>2</v>
      </c>
      <c r="D45" s="257"/>
    </row>
    <row r="46" spans="1:4" ht="31.2" x14ac:dyDescent="0.3">
      <c r="A46" s="386"/>
      <c r="B46" s="240" t="s">
        <v>258</v>
      </c>
      <c r="C46" s="119">
        <v>531</v>
      </c>
      <c r="D46" s="241">
        <v>4</v>
      </c>
    </row>
    <row r="47" spans="1:4" ht="31.2" x14ac:dyDescent="0.3">
      <c r="A47" s="386"/>
      <c r="B47" s="242" t="s">
        <v>239</v>
      </c>
      <c r="C47" s="119">
        <v>12</v>
      </c>
      <c r="D47" s="241"/>
    </row>
    <row r="48" spans="1:4" ht="31.2" x14ac:dyDescent="0.3">
      <c r="A48" s="386"/>
      <c r="B48" s="248" t="s">
        <v>7</v>
      </c>
      <c r="C48" s="119">
        <v>128</v>
      </c>
      <c r="D48" s="241">
        <v>1</v>
      </c>
    </row>
    <row r="49" spans="1:4" ht="31.2" x14ac:dyDescent="0.3">
      <c r="A49" s="386"/>
      <c r="B49" s="131" t="s">
        <v>259</v>
      </c>
      <c r="C49" s="119">
        <v>1</v>
      </c>
      <c r="D49" s="241">
        <v>1</v>
      </c>
    </row>
    <row r="50" spans="1:4" x14ac:dyDescent="0.3">
      <c r="A50" s="386"/>
      <c r="B50" s="146" t="s">
        <v>171</v>
      </c>
      <c r="C50" s="119">
        <v>8</v>
      </c>
      <c r="D50" s="241">
        <v>9</v>
      </c>
    </row>
    <row r="51" spans="1:4" ht="31.2" x14ac:dyDescent="0.3">
      <c r="A51" s="386"/>
      <c r="B51" s="90" t="s">
        <v>12</v>
      </c>
      <c r="C51" s="119">
        <v>2</v>
      </c>
      <c r="D51" s="257"/>
    </row>
    <row r="52" spans="1:4" x14ac:dyDescent="0.3">
      <c r="A52" s="386"/>
      <c r="B52" s="56" t="s">
        <v>21</v>
      </c>
      <c r="C52" s="119">
        <v>90</v>
      </c>
      <c r="D52" s="257">
        <v>1</v>
      </c>
    </row>
    <row r="53" spans="1:4" ht="31.2" x14ac:dyDescent="0.3">
      <c r="A53" s="386"/>
      <c r="B53" s="253" t="s">
        <v>23</v>
      </c>
      <c r="C53" s="119">
        <v>316</v>
      </c>
      <c r="D53" s="257"/>
    </row>
    <row r="54" spans="1:4" x14ac:dyDescent="0.3">
      <c r="A54" s="244" t="s">
        <v>254</v>
      </c>
      <c r="B54" s="245">
        <v>14</v>
      </c>
      <c r="C54" s="258">
        <f>SUM(C40:C53)</f>
        <v>1137</v>
      </c>
      <c r="D54" s="247">
        <f>SUM(D40:D53)</f>
        <v>25</v>
      </c>
    </row>
    <row r="55" spans="1:4" ht="31.2" x14ac:dyDescent="0.3">
      <c r="A55" s="385" t="s">
        <v>60</v>
      </c>
      <c r="B55" s="248" t="s">
        <v>9</v>
      </c>
      <c r="C55" s="106">
        <v>57</v>
      </c>
      <c r="D55" s="67"/>
    </row>
    <row r="56" spans="1:4" ht="31.2" x14ac:dyDescent="0.3">
      <c r="A56" s="386"/>
      <c r="B56" s="240" t="s">
        <v>258</v>
      </c>
      <c r="C56" s="106"/>
      <c r="D56" s="67">
        <v>8</v>
      </c>
    </row>
    <row r="57" spans="1:4" ht="31.2" x14ac:dyDescent="0.3">
      <c r="A57" s="386"/>
      <c r="B57" s="248" t="s">
        <v>7</v>
      </c>
      <c r="C57" s="106">
        <v>62</v>
      </c>
      <c r="D57" s="67"/>
    </row>
    <row r="58" spans="1:4" ht="31.2" x14ac:dyDescent="0.3">
      <c r="A58" s="386"/>
      <c r="B58" s="259" t="s">
        <v>197</v>
      </c>
      <c r="C58" s="117">
        <v>20</v>
      </c>
      <c r="D58" s="68"/>
    </row>
    <row r="59" spans="1:4" ht="31.2" x14ac:dyDescent="0.3">
      <c r="A59" s="386"/>
      <c r="B59" s="66" t="s">
        <v>23</v>
      </c>
      <c r="C59" s="106">
        <v>146</v>
      </c>
      <c r="D59" s="68"/>
    </row>
    <row r="60" spans="1:4" ht="31.2" x14ac:dyDescent="0.3">
      <c r="A60" s="386"/>
      <c r="B60" s="315" t="s">
        <v>260</v>
      </c>
      <c r="C60" s="117">
        <v>1</v>
      </c>
      <c r="D60" s="67"/>
    </row>
    <row r="61" spans="1:4" x14ac:dyDescent="0.3">
      <c r="A61" s="244" t="s">
        <v>254</v>
      </c>
      <c r="B61" s="245">
        <v>6</v>
      </c>
      <c r="C61" s="246">
        <f>SUM(C55:C60)</f>
        <v>286</v>
      </c>
      <c r="D61" s="247">
        <f>SUM(D55:D60)</f>
        <v>8</v>
      </c>
    </row>
    <row r="62" spans="1:4" ht="31.2" x14ac:dyDescent="0.3">
      <c r="A62" s="385" t="s">
        <v>220</v>
      </c>
      <c r="B62" s="56" t="s">
        <v>3</v>
      </c>
      <c r="C62" s="260"/>
      <c r="D62" s="261">
        <v>7</v>
      </c>
    </row>
    <row r="63" spans="1:4" ht="31.2" x14ac:dyDescent="0.3">
      <c r="A63" s="386"/>
      <c r="B63" s="56" t="s">
        <v>29</v>
      </c>
      <c r="C63" s="260"/>
      <c r="D63" s="261">
        <v>2</v>
      </c>
    </row>
    <row r="64" spans="1:4" ht="31.2" x14ac:dyDescent="0.3">
      <c r="A64" s="386"/>
      <c r="B64" s="56" t="s">
        <v>191</v>
      </c>
      <c r="C64" s="260"/>
      <c r="D64" s="261">
        <v>1</v>
      </c>
    </row>
    <row r="65" spans="1:6" ht="31.2" x14ac:dyDescent="0.3">
      <c r="A65" s="386"/>
      <c r="B65" s="262" t="s">
        <v>18</v>
      </c>
      <c r="C65" s="119"/>
      <c r="D65" s="241">
        <v>22</v>
      </c>
    </row>
    <row r="66" spans="1:6" ht="31.2" x14ac:dyDescent="0.3">
      <c r="A66" s="386"/>
      <c r="B66" s="248" t="s">
        <v>9</v>
      </c>
      <c r="C66" s="119">
        <v>5</v>
      </c>
      <c r="D66" s="241">
        <v>2</v>
      </c>
    </row>
    <row r="67" spans="1:6" x14ac:dyDescent="0.3">
      <c r="A67" s="386"/>
      <c r="B67" s="248" t="s">
        <v>193</v>
      </c>
      <c r="C67" s="104"/>
      <c r="D67" s="71">
        <v>3</v>
      </c>
    </row>
    <row r="68" spans="1:6" ht="33.6" customHeight="1" x14ac:dyDescent="0.3">
      <c r="A68" s="386"/>
      <c r="B68" s="240" t="s">
        <v>258</v>
      </c>
      <c r="C68" s="119"/>
      <c r="D68" s="257">
        <v>3</v>
      </c>
    </row>
    <row r="69" spans="1:6" ht="31.2" x14ac:dyDescent="0.3">
      <c r="A69" s="386"/>
      <c r="B69" s="242" t="s">
        <v>239</v>
      </c>
      <c r="C69" s="104">
        <v>10</v>
      </c>
      <c r="D69" s="71"/>
    </row>
    <row r="70" spans="1:6" ht="31.2" x14ac:dyDescent="0.3">
      <c r="A70" s="386"/>
      <c r="B70" s="248" t="s">
        <v>7</v>
      </c>
      <c r="C70" s="119">
        <v>30</v>
      </c>
      <c r="D70" s="257">
        <v>10</v>
      </c>
    </row>
    <row r="71" spans="1:6" ht="31.2" x14ac:dyDescent="0.3">
      <c r="A71" s="386"/>
      <c r="B71" s="248" t="s">
        <v>19</v>
      </c>
      <c r="C71" s="119"/>
      <c r="D71" s="257">
        <v>77</v>
      </c>
      <c r="F71" s="230"/>
    </row>
    <row r="72" spans="1:6" ht="18" x14ac:dyDescent="0.3">
      <c r="A72" s="386"/>
      <c r="B72" s="248" t="s">
        <v>25</v>
      </c>
      <c r="C72" s="119"/>
      <c r="D72" s="257">
        <v>1</v>
      </c>
      <c r="F72" s="230"/>
    </row>
    <row r="73" spans="1:6" ht="18" customHeight="1" x14ac:dyDescent="0.3">
      <c r="A73" s="386"/>
      <c r="B73" s="263" t="s">
        <v>171</v>
      </c>
      <c r="C73" s="104">
        <v>33</v>
      </c>
      <c r="D73" s="71">
        <v>5</v>
      </c>
    </row>
    <row r="74" spans="1:6" ht="31.2" x14ac:dyDescent="0.3">
      <c r="A74" s="386"/>
      <c r="B74" s="263" t="s">
        <v>253</v>
      </c>
      <c r="C74" s="104"/>
      <c r="D74" s="71">
        <v>1</v>
      </c>
    </row>
    <row r="75" spans="1:6" ht="30.75" customHeight="1" x14ac:dyDescent="0.3">
      <c r="A75" s="386"/>
      <c r="B75" s="243" t="s">
        <v>16</v>
      </c>
      <c r="C75" s="119"/>
      <c r="D75" s="257">
        <v>51</v>
      </c>
    </row>
    <row r="76" spans="1:6" x14ac:dyDescent="0.3">
      <c r="A76" s="244" t="s">
        <v>254</v>
      </c>
      <c r="B76" s="245">
        <v>14</v>
      </c>
      <c r="C76" s="246">
        <f>SUM(C62:C75)</f>
        <v>78</v>
      </c>
      <c r="D76" s="246">
        <f>SUM(D62:D75)</f>
        <v>185</v>
      </c>
    </row>
    <row r="77" spans="1:6" ht="46.95" customHeight="1" x14ac:dyDescent="0.3">
      <c r="A77" s="390" t="s">
        <v>273</v>
      </c>
      <c r="B77" s="262" t="s">
        <v>9</v>
      </c>
      <c r="C77" s="270">
        <v>1</v>
      </c>
      <c r="D77" s="260"/>
    </row>
    <row r="78" spans="1:6" ht="31.2" x14ac:dyDescent="0.3">
      <c r="A78" s="392"/>
      <c r="B78" s="262" t="s">
        <v>7</v>
      </c>
      <c r="C78" s="270">
        <v>1</v>
      </c>
      <c r="D78" s="260"/>
    </row>
    <row r="79" spans="1:6" x14ac:dyDescent="0.3">
      <c r="A79" s="244" t="s">
        <v>254</v>
      </c>
      <c r="B79" s="245">
        <v>2</v>
      </c>
      <c r="C79" s="246">
        <f>SUM(C77:C78)</f>
        <v>2</v>
      </c>
      <c r="D79" s="246">
        <f>SUM(D77)</f>
        <v>0</v>
      </c>
    </row>
    <row r="80" spans="1:6" ht="31.2" x14ac:dyDescent="0.3">
      <c r="A80" s="385" t="s">
        <v>62</v>
      </c>
      <c r="B80" s="56" t="s">
        <v>3</v>
      </c>
      <c r="C80" s="119">
        <v>11</v>
      </c>
      <c r="D80" s="241"/>
    </row>
    <row r="81" spans="1:4" x14ac:dyDescent="0.3">
      <c r="A81" s="386"/>
      <c r="B81" s="56" t="s">
        <v>190</v>
      </c>
      <c r="C81" s="119">
        <v>8</v>
      </c>
      <c r="D81" s="241"/>
    </row>
    <row r="82" spans="1:4" ht="31.2" x14ac:dyDescent="0.3">
      <c r="A82" s="386"/>
      <c r="B82" s="242" t="s">
        <v>29</v>
      </c>
      <c r="C82" s="104">
        <v>20</v>
      </c>
      <c r="D82" s="76"/>
    </row>
    <row r="83" spans="1:4" ht="31.2" x14ac:dyDescent="0.3">
      <c r="A83" s="386"/>
      <c r="B83" s="262" t="s">
        <v>18</v>
      </c>
      <c r="C83" s="119">
        <v>23</v>
      </c>
      <c r="D83" s="241">
        <v>1</v>
      </c>
    </row>
    <row r="84" spans="1:4" ht="31.2" x14ac:dyDescent="0.3">
      <c r="A84" s="386"/>
      <c r="B84" s="262" t="s">
        <v>9</v>
      </c>
      <c r="C84" s="119">
        <v>6</v>
      </c>
      <c r="D84" s="241"/>
    </row>
    <row r="85" spans="1:4" ht="31.2" x14ac:dyDescent="0.3">
      <c r="A85" s="386"/>
      <c r="B85" s="240" t="s">
        <v>258</v>
      </c>
      <c r="C85" s="104">
        <v>93</v>
      </c>
      <c r="D85" s="76"/>
    </row>
    <row r="86" spans="1:4" ht="30.75" customHeight="1" x14ac:dyDescent="0.3">
      <c r="A86" s="386"/>
      <c r="B86" s="86" t="s">
        <v>25</v>
      </c>
      <c r="C86" s="104">
        <v>47</v>
      </c>
      <c r="D86" s="76"/>
    </row>
    <row r="87" spans="1:4" ht="30.75" customHeight="1" x14ac:dyDescent="0.3">
      <c r="A87" s="386"/>
      <c r="B87" s="249" t="s">
        <v>162</v>
      </c>
      <c r="C87" s="104">
        <v>78</v>
      </c>
      <c r="D87" s="76"/>
    </row>
    <row r="88" spans="1:4" ht="30.75" customHeight="1" x14ac:dyDescent="0.3">
      <c r="A88" s="386"/>
      <c r="B88" s="248" t="s">
        <v>7</v>
      </c>
      <c r="C88" s="104">
        <v>8</v>
      </c>
      <c r="D88" s="76"/>
    </row>
    <row r="89" spans="1:4" ht="30.75" customHeight="1" x14ac:dyDescent="0.3">
      <c r="A89" s="386"/>
      <c r="B89" s="264" t="s">
        <v>177</v>
      </c>
      <c r="C89" s="104">
        <v>2</v>
      </c>
      <c r="D89" s="76"/>
    </row>
    <row r="90" spans="1:4" ht="30.75" customHeight="1" x14ac:dyDescent="0.3">
      <c r="A90" s="386"/>
      <c r="B90" s="264" t="s">
        <v>160</v>
      </c>
      <c r="C90" s="104">
        <v>1</v>
      </c>
      <c r="D90" s="76"/>
    </row>
    <row r="91" spans="1:4" ht="30.75" customHeight="1" x14ac:dyDescent="0.3">
      <c r="A91" s="386"/>
      <c r="B91" s="248" t="s">
        <v>19</v>
      </c>
      <c r="C91" s="104">
        <v>4</v>
      </c>
      <c r="D91" s="76"/>
    </row>
    <row r="92" spans="1:4" ht="30.75" customHeight="1" x14ac:dyDescent="0.3">
      <c r="A92" s="386"/>
      <c r="B92" s="248" t="s">
        <v>242</v>
      </c>
      <c r="C92" s="104">
        <v>44</v>
      </c>
      <c r="D92" s="76"/>
    </row>
    <row r="93" spans="1:4" ht="30.75" customHeight="1" x14ac:dyDescent="0.3">
      <c r="A93" s="386"/>
      <c r="B93" s="86" t="s">
        <v>12</v>
      </c>
      <c r="C93" s="104">
        <v>2</v>
      </c>
      <c r="D93" s="76">
        <v>1</v>
      </c>
    </row>
    <row r="94" spans="1:4" ht="30.75" customHeight="1" x14ac:dyDescent="0.3">
      <c r="A94" s="386"/>
      <c r="B94" s="86" t="s">
        <v>23</v>
      </c>
      <c r="C94" s="104">
        <v>18</v>
      </c>
      <c r="D94" s="76"/>
    </row>
    <row r="95" spans="1:4" ht="20.25" customHeight="1" x14ac:dyDescent="0.3">
      <c r="A95" s="386"/>
      <c r="B95" s="253" t="s">
        <v>2</v>
      </c>
      <c r="C95" s="119">
        <v>72</v>
      </c>
      <c r="D95" s="241"/>
    </row>
    <row r="96" spans="1:4" ht="33.75" customHeight="1" x14ac:dyDescent="0.3">
      <c r="A96" s="389"/>
      <c r="B96" s="90" t="s">
        <v>237</v>
      </c>
      <c r="C96" s="119">
        <v>8</v>
      </c>
      <c r="D96" s="241"/>
    </row>
    <row r="97" spans="1:4" x14ac:dyDescent="0.3">
      <c r="A97" s="244" t="s">
        <v>254</v>
      </c>
      <c r="B97" s="245">
        <v>17</v>
      </c>
      <c r="C97" s="255">
        <f>SUM(C80:C96)</f>
        <v>445</v>
      </c>
      <c r="D97" s="255">
        <f>SUM(D80:D96)</f>
        <v>2</v>
      </c>
    </row>
    <row r="98" spans="1:4" ht="31.2" x14ac:dyDescent="0.3">
      <c r="A98" s="385" t="s">
        <v>106</v>
      </c>
      <c r="B98" s="240" t="s">
        <v>258</v>
      </c>
      <c r="C98" s="119">
        <v>4</v>
      </c>
      <c r="D98" s="257">
        <v>3</v>
      </c>
    </row>
    <row r="99" spans="1:4" ht="31.2" x14ac:dyDescent="0.3">
      <c r="A99" s="386"/>
      <c r="B99" s="72" t="s">
        <v>23</v>
      </c>
      <c r="C99" s="105">
        <v>28</v>
      </c>
      <c r="D99" s="80"/>
    </row>
    <row r="100" spans="1:4" x14ac:dyDescent="0.3">
      <c r="A100" s="244" t="s">
        <v>254</v>
      </c>
      <c r="B100" s="245">
        <v>2</v>
      </c>
      <c r="C100" s="246">
        <f>SUM(C98:C99)</f>
        <v>32</v>
      </c>
      <c r="D100" s="255">
        <f>SUM(D98:D99)</f>
        <v>3</v>
      </c>
    </row>
    <row r="101" spans="1:4" ht="31.2" x14ac:dyDescent="0.3">
      <c r="A101" s="414" t="s">
        <v>105</v>
      </c>
      <c r="B101" s="56" t="s">
        <v>3</v>
      </c>
      <c r="C101" s="250"/>
      <c r="D101" s="241">
        <v>7</v>
      </c>
    </row>
    <row r="102" spans="1:4" ht="31.2" customHeight="1" x14ac:dyDescent="0.3">
      <c r="A102" s="415"/>
      <c r="B102" s="240" t="s">
        <v>258</v>
      </c>
      <c r="C102" s="250">
        <v>2</v>
      </c>
      <c r="D102" s="241">
        <v>6</v>
      </c>
    </row>
    <row r="103" spans="1:4" x14ac:dyDescent="0.3">
      <c r="A103" s="416"/>
      <c r="B103" s="263" t="s">
        <v>171</v>
      </c>
      <c r="C103" s="250"/>
      <c r="D103" s="241">
        <v>6</v>
      </c>
    </row>
    <row r="104" spans="1:4" x14ac:dyDescent="0.3">
      <c r="A104" s="244" t="s">
        <v>254</v>
      </c>
      <c r="B104" s="245">
        <v>3</v>
      </c>
      <c r="C104" s="246">
        <f>SUM(C102:C103)</f>
        <v>2</v>
      </c>
      <c r="D104" s="247">
        <f>D102+D103+D101</f>
        <v>19</v>
      </c>
    </row>
    <row r="105" spans="1:4" ht="31.2" x14ac:dyDescent="0.3">
      <c r="A105" s="385" t="s">
        <v>207</v>
      </c>
      <c r="B105" s="56" t="s">
        <v>3</v>
      </c>
      <c r="C105" s="238"/>
      <c r="D105" s="241">
        <v>1</v>
      </c>
    </row>
    <row r="106" spans="1:4" x14ac:dyDescent="0.3">
      <c r="A106" s="386"/>
      <c r="B106" s="56" t="s">
        <v>190</v>
      </c>
      <c r="C106" s="238"/>
      <c r="D106" s="241">
        <v>74</v>
      </c>
    </row>
    <row r="107" spans="1:4" ht="31.2" x14ac:dyDescent="0.3">
      <c r="A107" s="386"/>
      <c r="B107" s="243" t="s">
        <v>18</v>
      </c>
      <c r="C107" s="238"/>
      <c r="D107" s="241">
        <v>120</v>
      </c>
    </row>
    <row r="108" spans="1:4" ht="31.2" x14ac:dyDescent="0.3">
      <c r="A108" s="386"/>
      <c r="B108" s="240" t="s">
        <v>258</v>
      </c>
      <c r="C108" s="238"/>
      <c r="D108" s="241">
        <v>2</v>
      </c>
    </row>
    <row r="109" spans="1:4" ht="31.2" x14ac:dyDescent="0.3">
      <c r="A109" s="386"/>
      <c r="B109" s="248" t="s">
        <v>7</v>
      </c>
      <c r="C109" s="238"/>
      <c r="D109" s="241">
        <v>1</v>
      </c>
    </row>
    <row r="110" spans="1:4" ht="31.2" x14ac:dyDescent="0.3">
      <c r="A110" s="386"/>
      <c r="B110" s="248" t="s">
        <v>19</v>
      </c>
      <c r="C110" s="238"/>
      <c r="D110" s="241">
        <v>21</v>
      </c>
    </row>
    <row r="111" spans="1:4" x14ac:dyDescent="0.3">
      <c r="A111" s="386"/>
      <c r="B111" s="146" t="s">
        <v>171</v>
      </c>
      <c r="C111" s="238"/>
      <c r="D111" s="241">
        <v>6</v>
      </c>
    </row>
    <row r="112" spans="1:4" ht="31.2" x14ac:dyDescent="0.3">
      <c r="A112" s="386"/>
      <c r="B112" s="243" t="s">
        <v>16</v>
      </c>
      <c r="C112" s="238"/>
      <c r="D112" s="241">
        <v>43</v>
      </c>
    </row>
    <row r="113" spans="1:4" ht="28.95" customHeight="1" x14ac:dyDescent="0.3">
      <c r="A113" s="408"/>
      <c r="B113" s="243" t="s">
        <v>23</v>
      </c>
      <c r="C113" s="238"/>
      <c r="D113" s="241">
        <v>3</v>
      </c>
    </row>
    <row r="114" spans="1:4" ht="28.95" customHeight="1" x14ac:dyDescent="0.3">
      <c r="A114" s="244" t="s">
        <v>1</v>
      </c>
      <c r="B114" s="245">
        <v>9</v>
      </c>
      <c r="C114" s="246">
        <f>SUM(C105:C113)</f>
        <v>0</v>
      </c>
      <c r="D114" s="247">
        <f>SUM(D105:D113)</f>
        <v>271</v>
      </c>
    </row>
    <row r="115" spans="1:4" ht="28.95" customHeight="1" x14ac:dyDescent="0.3">
      <c r="A115" s="390" t="s">
        <v>101</v>
      </c>
      <c r="B115" s="217" t="s">
        <v>3</v>
      </c>
      <c r="C115" s="238"/>
      <c r="D115" s="250">
        <v>5</v>
      </c>
    </row>
    <row r="116" spans="1:4" x14ac:dyDescent="0.3">
      <c r="A116" s="391"/>
      <c r="B116" s="217" t="s">
        <v>190</v>
      </c>
      <c r="C116" s="238"/>
      <c r="D116" s="250">
        <v>13</v>
      </c>
    </row>
    <row r="117" spans="1:4" ht="31.2" x14ac:dyDescent="0.3">
      <c r="A117" s="391"/>
      <c r="B117" s="240" t="s">
        <v>258</v>
      </c>
      <c r="C117" s="238"/>
      <c r="D117" s="250">
        <v>26</v>
      </c>
    </row>
    <row r="118" spans="1:4" x14ac:dyDescent="0.3">
      <c r="A118" s="391"/>
      <c r="B118" s="266" t="s">
        <v>171</v>
      </c>
      <c r="C118" s="238"/>
      <c r="D118" s="250">
        <v>11</v>
      </c>
    </row>
    <row r="119" spans="1:4" ht="31.2" x14ac:dyDescent="0.3">
      <c r="A119" s="391"/>
      <c r="B119" s="243" t="s">
        <v>23</v>
      </c>
      <c r="C119" s="238"/>
      <c r="D119" s="250">
        <v>6</v>
      </c>
    </row>
    <row r="120" spans="1:4" x14ac:dyDescent="0.3">
      <c r="A120" s="391"/>
      <c r="B120" s="243" t="s">
        <v>2</v>
      </c>
      <c r="C120" s="238">
        <v>3</v>
      </c>
      <c r="D120" s="250">
        <v>4</v>
      </c>
    </row>
    <row r="121" spans="1:4" x14ac:dyDescent="0.3">
      <c r="A121" s="244" t="s">
        <v>254</v>
      </c>
      <c r="B121" s="245">
        <v>6</v>
      </c>
      <c r="C121" s="246">
        <f>SUM(C115:C120)</f>
        <v>3</v>
      </c>
      <c r="D121" s="246">
        <f>SUM(D115:D120)</f>
        <v>65</v>
      </c>
    </row>
    <row r="122" spans="1:4" ht="31.2" x14ac:dyDescent="0.3">
      <c r="A122" s="385" t="s">
        <v>100</v>
      </c>
      <c r="B122" s="56" t="s">
        <v>3</v>
      </c>
      <c r="C122" s="119">
        <v>19</v>
      </c>
      <c r="D122" s="267">
        <v>4002</v>
      </c>
    </row>
    <row r="123" spans="1:4" x14ac:dyDescent="0.3">
      <c r="A123" s="386"/>
      <c r="B123" s="319" t="s">
        <v>190</v>
      </c>
      <c r="C123" s="119"/>
      <c r="D123" s="250">
        <v>134</v>
      </c>
    </row>
    <row r="124" spans="1:4" ht="47.4" customHeight="1" x14ac:dyDescent="0.3">
      <c r="A124" s="388"/>
      <c r="B124" s="168" t="s">
        <v>265</v>
      </c>
      <c r="C124" s="321">
        <v>1</v>
      </c>
      <c r="D124" s="250"/>
    </row>
    <row r="125" spans="1:4" ht="31.2" x14ac:dyDescent="0.3">
      <c r="A125" s="386"/>
      <c r="B125" s="242" t="s">
        <v>18</v>
      </c>
      <c r="C125" s="119"/>
      <c r="D125" s="108">
        <v>1</v>
      </c>
    </row>
    <row r="126" spans="1:4" ht="31.2" x14ac:dyDescent="0.3">
      <c r="A126" s="386"/>
      <c r="B126" s="242" t="s">
        <v>238</v>
      </c>
      <c r="C126" s="119">
        <v>5</v>
      </c>
      <c r="D126" s="108"/>
    </row>
    <row r="127" spans="1:4" ht="31.2" x14ac:dyDescent="0.3">
      <c r="A127" s="386"/>
      <c r="B127" s="248" t="s">
        <v>9</v>
      </c>
      <c r="C127" s="120">
        <v>11</v>
      </c>
      <c r="D127" s="83"/>
    </row>
    <row r="128" spans="1:4" x14ac:dyDescent="0.3">
      <c r="A128" s="386"/>
      <c r="B128" s="248" t="s">
        <v>193</v>
      </c>
      <c r="C128" s="119">
        <v>11</v>
      </c>
      <c r="D128" s="268">
        <v>4</v>
      </c>
    </row>
    <row r="129" spans="1:4" ht="31.2" x14ac:dyDescent="0.3">
      <c r="A129" s="386"/>
      <c r="B129" s="240" t="s">
        <v>258</v>
      </c>
      <c r="C129" s="120">
        <v>105</v>
      </c>
      <c r="D129" s="83">
        <v>1</v>
      </c>
    </row>
    <row r="130" spans="1:4" ht="31.2" x14ac:dyDescent="0.3">
      <c r="A130" s="386"/>
      <c r="B130" s="242" t="s">
        <v>239</v>
      </c>
      <c r="C130" s="120">
        <v>40</v>
      </c>
      <c r="D130" s="83"/>
    </row>
    <row r="131" spans="1:4" x14ac:dyDescent="0.3">
      <c r="A131" s="386"/>
      <c r="B131" s="242" t="s">
        <v>25</v>
      </c>
      <c r="C131" s="120">
        <v>1</v>
      </c>
      <c r="D131" s="83"/>
    </row>
    <row r="132" spans="1:4" ht="31.2" x14ac:dyDescent="0.3">
      <c r="A132" s="386"/>
      <c r="B132" s="248" t="s">
        <v>7</v>
      </c>
      <c r="C132" s="120">
        <v>5</v>
      </c>
      <c r="D132" s="83">
        <v>18</v>
      </c>
    </row>
    <row r="133" spans="1:4" ht="31.2" x14ac:dyDescent="0.3">
      <c r="A133" s="386"/>
      <c r="B133" s="249" t="s">
        <v>160</v>
      </c>
      <c r="C133" s="120">
        <v>95</v>
      </c>
      <c r="D133" s="83"/>
    </row>
    <row r="134" spans="1:4" ht="31.2" x14ac:dyDescent="0.3">
      <c r="A134" s="386"/>
      <c r="B134" s="146" t="s">
        <v>19</v>
      </c>
      <c r="C134" s="120"/>
      <c r="D134" s="83">
        <v>1</v>
      </c>
    </row>
    <row r="135" spans="1:4" x14ac:dyDescent="0.3">
      <c r="A135" s="386"/>
      <c r="B135" s="146" t="s">
        <v>171</v>
      </c>
      <c r="C135" s="120">
        <v>1</v>
      </c>
      <c r="D135" s="83">
        <v>18</v>
      </c>
    </row>
    <row r="136" spans="1:4" ht="31.2" x14ac:dyDescent="0.3">
      <c r="A136" s="386"/>
      <c r="B136" s="90" t="s">
        <v>242</v>
      </c>
      <c r="C136" s="269">
        <v>1</v>
      </c>
      <c r="D136" s="83"/>
    </row>
    <row r="137" spans="1:4" ht="31.2" x14ac:dyDescent="0.3">
      <c r="A137" s="386"/>
      <c r="B137" s="249" t="s">
        <v>12</v>
      </c>
      <c r="C137" s="120">
        <v>68</v>
      </c>
      <c r="D137" s="83"/>
    </row>
    <row r="138" spans="1:4" ht="31.2" x14ac:dyDescent="0.3">
      <c r="A138" s="386"/>
      <c r="B138" s="249" t="s">
        <v>23</v>
      </c>
      <c r="C138" s="120">
        <v>26</v>
      </c>
      <c r="D138" s="83"/>
    </row>
    <row r="139" spans="1:4" ht="46.8" x14ac:dyDescent="0.3">
      <c r="A139" s="386"/>
      <c r="B139" s="56" t="s">
        <v>200</v>
      </c>
      <c r="C139" s="120">
        <v>3</v>
      </c>
      <c r="D139" s="83"/>
    </row>
    <row r="140" spans="1:4" ht="31.2" x14ac:dyDescent="0.3">
      <c r="A140" s="386"/>
      <c r="B140" s="243" t="s">
        <v>16</v>
      </c>
      <c r="C140" s="120"/>
      <c r="D140" s="83">
        <v>2</v>
      </c>
    </row>
    <row r="141" spans="1:4" x14ac:dyDescent="0.3">
      <c r="A141" s="386"/>
      <c r="B141" s="243" t="s">
        <v>2</v>
      </c>
      <c r="C141" s="120">
        <v>1</v>
      </c>
      <c r="D141" s="83"/>
    </row>
    <row r="142" spans="1:4" ht="31.2" x14ac:dyDescent="0.3">
      <c r="A142" s="386"/>
      <c r="B142" s="243" t="s">
        <v>237</v>
      </c>
      <c r="C142" s="269">
        <v>10</v>
      </c>
      <c r="D142" s="83"/>
    </row>
    <row r="143" spans="1:4" x14ac:dyDescent="0.3">
      <c r="A143" s="244" t="s">
        <v>254</v>
      </c>
      <c r="B143" s="245">
        <v>21</v>
      </c>
      <c r="C143" s="251">
        <f>SUM(C122:C142)</f>
        <v>403</v>
      </c>
      <c r="D143" s="247">
        <f>SUM(D122:D142)</f>
        <v>4181</v>
      </c>
    </row>
    <row r="144" spans="1:4" ht="31.2" x14ac:dyDescent="0.3">
      <c r="A144" s="385" t="s">
        <v>163</v>
      </c>
      <c r="B144" s="56" t="s">
        <v>3</v>
      </c>
      <c r="C144" s="238"/>
      <c r="D144" s="241">
        <v>2</v>
      </c>
    </row>
    <row r="145" spans="1:4" x14ac:dyDescent="0.3">
      <c r="A145" s="386"/>
      <c r="B145" s="56" t="s">
        <v>190</v>
      </c>
      <c r="C145" s="238">
        <v>1</v>
      </c>
      <c r="D145" s="241"/>
    </row>
    <row r="146" spans="1:4" ht="31.2" x14ac:dyDescent="0.3">
      <c r="A146" s="386"/>
      <c r="B146" s="243" t="s">
        <v>18</v>
      </c>
      <c r="C146" s="238"/>
      <c r="D146" s="241">
        <v>96</v>
      </c>
    </row>
    <row r="147" spans="1:4" ht="31.2" x14ac:dyDescent="0.3">
      <c r="A147" s="386"/>
      <c r="B147" s="243" t="s">
        <v>9</v>
      </c>
      <c r="C147" s="238"/>
      <c r="D147" s="241">
        <v>5</v>
      </c>
    </row>
    <row r="148" spans="1:4" x14ac:dyDescent="0.3">
      <c r="A148" s="386"/>
      <c r="B148" s="248" t="s">
        <v>193</v>
      </c>
      <c r="C148" s="106">
        <v>4</v>
      </c>
      <c r="D148" s="85">
        <v>10</v>
      </c>
    </row>
    <row r="149" spans="1:4" ht="31.2" x14ac:dyDescent="0.3">
      <c r="A149" s="386"/>
      <c r="B149" s="240" t="s">
        <v>258</v>
      </c>
      <c r="C149" s="238">
        <v>5</v>
      </c>
      <c r="D149" s="241">
        <v>10</v>
      </c>
    </row>
    <row r="150" spans="1:4" ht="31.2" x14ac:dyDescent="0.3">
      <c r="A150" s="386"/>
      <c r="B150" s="242" t="s">
        <v>239</v>
      </c>
      <c r="C150" s="106">
        <v>43</v>
      </c>
      <c r="D150" s="85"/>
    </row>
    <row r="151" spans="1:4" ht="31.2" x14ac:dyDescent="0.3">
      <c r="A151" s="386"/>
      <c r="B151" s="248" t="s">
        <v>7</v>
      </c>
      <c r="C151" s="106">
        <v>20</v>
      </c>
      <c r="D151" s="85"/>
    </row>
    <row r="152" spans="1:4" x14ac:dyDescent="0.3">
      <c r="A152" s="386"/>
      <c r="B152" s="248" t="s">
        <v>2</v>
      </c>
      <c r="C152" s="106"/>
      <c r="D152" s="85">
        <v>1</v>
      </c>
    </row>
    <row r="153" spans="1:4" ht="31.2" x14ac:dyDescent="0.3">
      <c r="A153" s="386"/>
      <c r="B153" s="248" t="s">
        <v>12</v>
      </c>
      <c r="C153" s="106"/>
      <c r="D153" s="85">
        <v>1</v>
      </c>
    </row>
    <row r="154" spans="1:4" ht="31.2" x14ac:dyDescent="0.3">
      <c r="A154" s="386"/>
      <c r="B154" s="248" t="s">
        <v>19</v>
      </c>
      <c r="C154" s="106"/>
      <c r="D154" s="85">
        <v>132</v>
      </c>
    </row>
    <row r="155" spans="1:4" x14ac:dyDescent="0.3">
      <c r="A155" s="386"/>
      <c r="B155" s="146" t="s">
        <v>171</v>
      </c>
      <c r="C155" s="106">
        <v>44</v>
      </c>
      <c r="D155" s="85">
        <v>4</v>
      </c>
    </row>
    <row r="156" spans="1:4" ht="31.2" x14ac:dyDescent="0.3">
      <c r="A156" s="389"/>
      <c r="B156" s="243" t="s">
        <v>16</v>
      </c>
      <c r="C156" s="238"/>
      <c r="D156" s="241">
        <v>82</v>
      </c>
    </row>
    <row r="157" spans="1:4" x14ac:dyDescent="0.3">
      <c r="A157" s="244" t="s">
        <v>254</v>
      </c>
      <c r="B157" s="245">
        <v>13</v>
      </c>
      <c r="C157" s="255">
        <f>C144+C145+C146+C147+C148+C149+C150+C151+C152+C153+C154+C155+C156</f>
        <v>117</v>
      </c>
      <c r="D157" s="255">
        <f>D144+D145+D146+D147+D148+D149+D150+D151+D152+D153+D154+D155+D156</f>
        <v>343</v>
      </c>
    </row>
    <row r="158" spans="1:4" ht="31.2" x14ac:dyDescent="0.3">
      <c r="A158" s="385" t="s">
        <v>99</v>
      </c>
      <c r="B158" s="56" t="s">
        <v>3</v>
      </c>
      <c r="C158" s="238">
        <v>19</v>
      </c>
      <c r="D158" s="241">
        <v>20</v>
      </c>
    </row>
    <row r="159" spans="1:4" ht="31.2" x14ac:dyDescent="0.3">
      <c r="A159" s="386"/>
      <c r="B159" s="56" t="s">
        <v>9</v>
      </c>
      <c r="C159" s="238">
        <v>1</v>
      </c>
      <c r="D159" s="241">
        <v>1</v>
      </c>
    </row>
    <row r="160" spans="1:4" x14ac:dyDescent="0.3">
      <c r="A160" s="386"/>
      <c r="B160" s="248" t="s">
        <v>193</v>
      </c>
      <c r="C160" s="238">
        <v>27</v>
      </c>
      <c r="D160" s="241">
        <v>27</v>
      </c>
    </row>
    <row r="161" spans="1:4" ht="31.2" x14ac:dyDescent="0.3">
      <c r="A161" s="386"/>
      <c r="B161" s="248" t="s">
        <v>7</v>
      </c>
      <c r="C161" s="238">
        <v>13</v>
      </c>
      <c r="D161" s="241">
        <v>10</v>
      </c>
    </row>
    <row r="162" spans="1:4" ht="31.2" x14ac:dyDescent="0.3">
      <c r="A162" s="386"/>
      <c r="B162" s="248" t="s">
        <v>197</v>
      </c>
      <c r="C162" s="238">
        <v>1</v>
      </c>
      <c r="D162" s="241"/>
    </row>
    <row r="163" spans="1:4" x14ac:dyDescent="0.3">
      <c r="A163" s="386"/>
      <c r="B163" s="146" t="s">
        <v>171</v>
      </c>
      <c r="C163" s="238"/>
      <c r="D163" s="241">
        <v>2</v>
      </c>
    </row>
    <row r="164" spans="1:4" ht="31.2" x14ac:dyDescent="0.3">
      <c r="A164" s="386"/>
      <c r="B164" s="66" t="s">
        <v>23</v>
      </c>
      <c r="C164" s="238">
        <v>3</v>
      </c>
      <c r="D164" s="241">
        <v>3</v>
      </c>
    </row>
    <row r="165" spans="1:4" x14ac:dyDescent="0.3">
      <c r="A165" s="244" t="s">
        <v>254</v>
      </c>
      <c r="B165" s="245">
        <v>7</v>
      </c>
      <c r="C165" s="246">
        <f>SUM(C158:C164)</f>
        <v>64</v>
      </c>
      <c r="D165" s="255">
        <f>SUM(D158:D164)</f>
        <v>63</v>
      </c>
    </row>
    <row r="166" spans="1:4" ht="30" customHeight="1" x14ac:dyDescent="0.3">
      <c r="A166" s="385" t="s">
        <v>98</v>
      </c>
      <c r="B166" s="263" t="s">
        <v>40</v>
      </c>
      <c r="C166" s="238">
        <v>1</v>
      </c>
      <c r="D166" s="241">
        <v>1</v>
      </c>
    </row>
    <row r="167" spans="1:4" ht="30" customHeight="1" x14ac:dyDescent="0.3">
      <c r="A167" s="386"/>
      <c r="B167" s="263" t="s">
        <v>171</v>
      </c>
      <c r="C167" s="238"/>
      <c r="D167" s="241">
        <v>15</v>
      </c>
    </row>
    <row r="168" spans="1:4" ht="30" customHeight="1" x14ac:dyDescent="0.3">
      <c r="A168" s="408"/>
      <c r="B168" s="263" t="s">
        <v>3</v>
      </c>
      <c r="C168" s="238"/>
      <c r="D168" s="241">
        <v>1</v>
      </c>
    </row>
    <row r="169" spans="1:4" x14ac:dyDescent="0.3">
      <c r="A169" s="244" t="s">
        <v>254</v>
      </c>
      <c r="B169" s="245">
        <v>3</v>
      </c>
      <c r="C169" s="246">
        <f>SUM(C166:C168)</f>
        <v>1</v>
      </c>
      <c r="D169" s="246">
        <f>SUM(D166:D168)</f>
        <v>17</v>
      </c>
    </row>
    <row r="170" spans="1:4" ht="30.75" customHeight="1" x14ac:dyDescent="0.3">
      <c r="A170" s="385" t="s">
        <v>117</v>
      </c>
      <c r="B170" s="240" t="s">
        <v>258</v>
      </c>
      <c r="C170" s="270"/>
      <c r="D170" s="271">
        <v>5</v>
      </c>
    </row>
    <row r="171" spans="1:4" ht="30.75" customHeight="1" x14ac:dyDescent="0.3">
      <c r="A171" s="386"/>
      <c r="B171" s="240" t="s">
        <v>29</v>
      </c>
      <c r="C171" s="270"/>
      <c r="D171" s="271">
        <v>1</v>
      </c>
    </row>
    <row r="172" spans="1:4" ht="30.75" customHeight="1" x14ac:dyDescent="0.3">
      <c r="A172" s="408"/>
      <c r="B172" s="240" t="s">
        <v>190</v>
      </c>
      <c r="C172" s="270"/>
      <c r="D172" s="271">
        <v>1</v>
      </c>
    </row>
    <row r="173" spans="1:4" x14ac:dyDescent="0.3">
      <c r="A173" s="244" t="s">
        <v>254</v>
      </c>
      <c r="B173" s="245">
        <v>2</v>
      </c>
      <c r="C173" s="255">
        <f>C170+C171+C172</f>
        <v>0</v>
      </c>
      <c r="D173" s="255">
        <f>D170+D171+D172</f>
        <v>7</v>
      </c>
    </row>
    <row r="174" spans="1:4" ht="31.2" x14ac:dyDescent="0.3">
      <c r="A174" s="385" t="s">
        <v>97</v>
      </c>
      <c r="B174" s="240" t="s">
        <v>239</v>
      </c>
      <c r="C174" s="238">
        <v>1</v>
      </c>
      <c r="D174" s="241"/>
    </row>
    <row r="175" spans="1:4" ht="31.2" x14ac:dyDescent="0.3">
      <c r="A175" s="386"/>
      <c r="B175" s="56" t="s">
        <v>7</v>
      </c>
      <c r="C175" s="238"/>
      <c r="D175" s="241">
        <v>1</v>
      </c>
    </row>
    <row r="176" spans="1:4" ht="31.2" x14ac:dyDescent="0.3">
      <c r="A176" s="272"/>
      <c r="B176" s="66" t="s">
        <v>23</v>
      </c>
      <c r="C176" s="250">
        <v>3</v>
      </c>
      <c r="D176" s="241">
        <v>5</v>
      </c>
    </row>
    <row r="177" spans="1:4" x14ac:dyDescent="0.3">
      <c r="A177" s="244" t="s">
        <v>254</v>
      </c>
      <c r="B177" s="245">
        <v>3</v>
      </c>
      <c r="C177" s="246">
        <f>SUM(C174:C176)</f>
        <v>4</v>
      </c>
      <c r="D177" s="246">
        <f>SUM(D174:D176)</f>
        <v>6</v>
      </c>
    </row>
    <row r="178" spans="1:4" x14ac:dyDescent="0.3">
      <c r="A178" s="385" t="s">
        <v>96</v>
      </c>
      <c r="B178" s="56" t="s">
        <v>190</v>
      </c>
      <c r="C178" s="238"/>
      <c r="D178" s="241">
        <v>3</v>
      </c>
    </row>
    <row r="179" spans="1:4" ht="28.2" customHeight="1" x14ac:dyDescent="0.3">
      <c r="A179" s="386"/>
      <c r="B179" s="56" t="s">
        <v>9</v>
      </c>
      <c r="C179" s="238">
        <v>1</v>
      </c>
      <c r="D179" s="241"/>
    </row>
    <row r="180" spans="1:4" ht="31.2" x14ac:dyDescent="0.3">
      <c r="A180" s="386"/>
      <c r="B180" s="240" t="s">
        <v>258</v>
      </c>
      <c r="C180" s="238"/>
      <c r="D180" s="241">
        <v>27</v>
      </c>
    </row>
    <row r="181" spans="1:4" x14ac:dyDescent="0.3">
      <c r="A181" s="386"/>
      <c r="B181" s="146" t="s">
        <v>171</v>
      </c>
      <c r="C181" s="238"/>
      <c r="D181" s="241">
        <v>2</v>
      </c>
    </row>
    <row r="182" spans="1:4" x14ac:dyDescent="0.3">
      <c r="A182" s="386"/>
      <c r="B182" s="243" t="s">
        <v>2</v>
      </c>
      <c r="C182" s="238"/>
      <c r="D182" s="241">
        <v>21</v>
      </c>
    </row>
    <row r="183" spans="1:4" x14ac:dyDescent="0.3">
      <c r="A183" s="244" t="s">
        <v>254</v>
      </c>
      <c r="B183" s="245">
        <v>5</v>
      </c>
      <c r="C183" s="255">
        <f>SUM(C178:C182)</f>
        <v>1</v>
      </c>
      <c r="D183" s="255">
        <f>SUM(D178:D182)</f>
        <v>53</v>
      </c>
    </row>
    <row r="184" spans="1:4" ht="31.2" x14ac:dyDescent="0.3">
      <c r="A184" s="409" t="s">
        <v>264</v>
      </c>
      <c r="B184" s="240" t="s">
        <v>3</v>
      </c>
      <c r="C184" s="238"/>
      <c r="D184" s="250">
        <v>10</v>
      </c>
    </row>
    <row r="185" spans="1:4" x14ac:dyDescent="0.3">
      <c r="A185" s="410"/>
      <c r="B185" s="240" t="s">
        <v>190</v>
      </c>
      <c r="C185" s="238"/>
      <c r="D185" s="250">
        <v>24</v>
      </c>
    </row>
    <row r="186" spans="1:4" ht="31.2" x14ac:dyDescent="0.3">
      <c r="A186" s="410"/>
      <c r="B186" s="240" t="s">
        <v>258</v>
      </c>
      <c r="C186" s="238"/>
      <c r="D186" s="250">
        <v>16</v>
      </c>
    </row>
    <row r="187" spans="1:4" ht="31.2" x14ac:dyDescent="0.3">
      <c r="A187" s="410"/>
      <c r="B187" s="243" t="s">
        <v>19</v>
      </c>
      <c r="C187" s="238"/>
      <c r="D187" s="250">
        <v>1</v>
      </c>
    </row>
    <row r="188" spans="1:4" ht="31.2" x14ac:dyDescent="0.3">
      <c r="A188" s="411"/>
      <c r="B188" s="262" t="s">
        <v>23</v>
      </c>
      <c r="C188" s="250"/>
      <c r="D188" s="250">
        <v>8</v>
      </c>
    </row>
    <row r="189" spans="1:4" ht="24.6" customHeight="1" x14ac:dyDescent="0.3">
      <c r="A189" s="412"/>
      <c r="B189" s="217" t="s">
        <v>171</v>
      </c>
      <c r="C189" s="250"/>
      <c r="D189" s="250">
        <v>62</v>
      </c>
    </row>
    <row r="190" spans="1:4" ht="18" customHeight="1" x14ac:dyDescent="0.3">
      <c r="A190" s="244" t="s">
        <v>254</v>
      </c>
      <c r="B190" s="245">
        <v>6</v>
      </c>
      <c r="C190" s="255">
        <f>C184+C185+C186+C187+C188+C189</f>
        <v>0</v>
      </c>
      <c r="D190" s="255">
        <f>D184+D185+D186+D187+D188+D189</f>
        <v>121</v>
      </c>
    </row>
    <row r="191" spans="1:4" ht="29.4" customHeight="1" x14ac:dyDescent="0.3">
      <c r="A191" s="385" t="s">
        <v>94</v>
      </c>
      <c r="B191" s="56" t="s">
        <v>3</v>
      </c>
      <c r="C191" s="238"/>
      <c r="D191" s="241">
        <v>4</v>
      </c>
    </row>
    <row r="192" spans="1:4" ht="31.2" x14ac:dyDescent="0.3">
      <c r="A192" s="386"/>
      <c r="B192" s="242" t="s">
        <v>29</v>
      </c>
      <c r="C192" s="238"/>
      <c r="D192" s="241">
        <v>8</v>
      </c>
    </row>
    <row r="193" spans="1:4" ht="31.2" x14ac:dyDescent="0.3">
      <c r="A193" s="386"/>
      <c r="B193" s="242" t="s">
        <v>9</v>
      </c>
      <c r="C193" s="238">
        <v>1</v>
      </c>
      <c r="D193" s="241"/>
    </row>
    <row r="194" spans="1:4" ht="29.4" customHeight="1" x14ac:dyDescent="0.3">
      <c r="A194" s="386"/>
      <c r="B194" s="240" t="s">
        <v>258</v>
      </c>
      <c r="C194" s="238">
        <v>6</v>
      </c>
      <c r="D194" s="241">
        <v>58</v>
      </c>
    </row>
    <row r="195" spans="1:4" ht="29.4" customHeight="1" x14ac:dyDescent="0.3">
      <c r="A195" s="386"/>
      <c r="B195" s="240" t="s">
        <v>2</v>
      </c>
      <c r="C195" s="238"/>
      <c r="D195" s="241">
        <v>1</v>
      </c>
    </row>
    <row r="196" spans="1:4" ht="26.4" customHeight="1" x14ac:dyDescent="0.3">
      <c r="A196" s="386"/>
      <c r="B196" s="242" t="s">
        <v>239</v>
      </c>
      <c r="C196" s="238"/>
      <c r="D196" s="241"/>
    </row>
    <row r="197" spans="1:4" x14ac:dyDescent="0.3">
      <c r="A197" s="386"/>
      <c r="B197" s="146" t="s">
        <v>171</v>
      </c>
      <c r="C197" s="238">
        <v>6</v>
      </c>
      <c r="D197" s="241">
        <v>4</v>
      </c>
    </row>
    <row r="198" spans="1:4" ht="31.2" x14ac:dyDescent="0.3">
      <c r="A198" s="272"/>
      <c r="B198" s="273" t="s">
        <v>237</v>
      </c>
      <c r="C198" s="238">
        <v>1</v>
      </c>
      <c r="D198" s="241">
        <v>1</v>
      </c>
    </row>
    <row r="199" spans="1:4" x14ac:dyDescent="0.3">
      <c r="A199" s="244" t="s">
        <v>254</v>
      </c>
      <c r="B199" s="245">
        <v>6</v>
      </c>
      <c r="C199" s="246">
        <f>SUM(C191:C198)</f>
        <v>14</v>
      </c>
      <c r="D199" s="246">
        <f>SUM(D191:D198)</f>
        <v>76</v>
      </c>
    </row>
    <row r="200" spans="1:4" ht="31.2" x14ac:dyDescent="0.3">
      <c r="A200" s="385" t="s">
        <v>93</v>
      </c>
      <c r="B200" s="56" t="s">
        <v>3</v>
      </c>
      <c r="C200" s="238"/>
      <c r="D200" s="241">
        <v>23</v>
      </c>
    </row>
    <row r="201" spans="1:4" x14ac:dyDescent="0.3">
      <c r="A201" s="386"/>
      <c r="B201" s="56" t="s">
        <v>190</v>
      </c>
      <c r="C201" s="238"/>
      <c r="D201" s="241">
        <v>5</v>
      </c>
    </row>
    <row r="202" spans="1:4" x14ac:dyDescent="0.3">
      <c r="A202" s="386"/>
      <c r="B202" s="273" t="s">
        <v>193</v>
      </c>
      <c r="C202" s="238">
        <v>3</v>
      </c>
      <c r="D202" s="241"/>
    </row>
    <row r="203" spans="1:4" ht="31.2" x14ac:dyDescent="0.3">
      <c r="A203" s="386"/>
      <c r="B203" s="273" t="s">
        <v>7</v>
      </c>
      <c r="C203" s="238"/>
      <c r="D203" s="241">
        <v>1</v>
      </c>
    </row>
    <row r="204" spans="1:4" ht="31.2" x14ac:dyDescent="0.3">
      <c r="A204" s="386"/>
      <c r="B204" s="240" t="s">
        <v>258</v>
      </c>
      <c r="C204" s="238">
        <v>5</v>
      </c>
      <c r="D204" s="241">
        <v>1</v>
      </c>
    </row>
    <row r="205" spans="1:4" x14ac:dyDescent="0.3">
      <c r="A205" s="386"/>
      <c r="B205" s="146" t="s">
        <v>171</v>
      </c>
      <c r="C205" s="238">
        <v>22</v>
      </c>
      <c r="D205" s="241">
        <v>6</v>
      </c>
    </row>
    <row r="206" spans="1:4" x14ac:dyDescent="0.3">
      <c r="A206" s="389"/>
      <c r="B206" s="243" t="s">
        <v>2</v>
      </c>
      <c r="C206" s="238">
        <v>3</v>
      </c>
      <c r="D206" s="241">
        <v>1</v>
      </c>
    </row>
    <row r="207" spans="1:4" x14ac:dyDescent="0.3">
      <c r="A207" s="244" t="s">
        <v>254</v>
      </c>
      <c r="B207" s="245">
        <v>7</v>
      </c>
      <c r="C207" s="246">
        <f>C200+C201+C202+C203+C204+C205+C206</f>
        <v>33</v>
      </c>
      <c r="D207" s="246">
        <f>D200+D201+D202+D203+D204+D205+D206</f>
        <v>37</v>
      </c>
    </row>
    <row r="208" spans="1:4" ht="36.6" customHeight="1" x14ac:dyDescent="0.3">
      <c r="A208" s="385" t="s">
        <v>92</v>
      </c>
      <c r="B208" s="56" t="s">
        <v>3</v>
      </c>
      <c r="C208" s="238"/>
      <c r="D208" s="241">
        <v>418</v>
      </c>
    </row>
    <row r="209" spans="1:4" ht="25.2" customHeight="1" x14ac:dyDescent="0.3">
      <c r="A209" s="386"/>
      <c r="B209" s="56" t="s">
        <v>190</v>
      </c>
      <c r="C209" s="238"/>
      <c r="D209" s="312">
        <v>2653</v>
      </c>
    </row>
    <row r="210" spans="1:4" ht="25.2" customHeight="1" x14ac:dyDescent="0.3">
      <c r="A210" s="386"/>
      <c r="B210" s="56" t="s">
        <v>9</v>
      </c>
      <c r="C210" s="238">
        <v>5</v>
      </c>
      <c r="D210" s="312"/>
    </row>
    <row r="211" spans="1:4" ht="25.2" customHeight="1" x14ac:dyDescent="0.3">
      <c r="A211" s="386"/>
      <c r="B211" s="248" t="s">
        <v>193</v>
      </c>
      <c r="C211" s="238"/>
      <c r="D211" s="241">
        <v>7</v>
      </c>
    </row>
    <row r="212" spans="1:4" ht="31.2" x14ac:dyDescent="0.3">
      <c r="A212" s="386"/>
      <c r="B212" s="242" t="s">
        <v>239</v>
      </c>
      <c r="C212" s="106">
        <v>17</v>
      </c>
      <c r="D212" s="67"/>
    </row>
    <row r="213" spans="1:4" ht="31.2" x14ac:dyDescent="0.3">
      <c r="A213" s="386"/>
      <c r="B213" s="242" t="s">
        <v>258</v>
      </c>
      <c r="C213" s="106">
        <v>5</v>
      </c>
      <c r="D213" s="67"/>
    </row>
    <row r="214" spans="1:4" ht="31.2" x14ac:dyDescent="0.3">
      <c r="A214" s="386"/>
      <c r="B214" s="248" t="s">
        <v>7</v>
      </c>
      <c r="C214" s="106">
        <v>4</v>
      </c>
      <c r="D214" s="67"/>
    </row>
    <row r="215" spans="1:4" x14ac:dyDescent="0.3">
      <c r="A215" s="386"/>
      <c r="B215" s="146" t="s">
        <v>171</v>
      </c>
      <c r="C215" s="106">
        <v>11</v>
      </c>
      <c r="D215" s="67">
        <v>256</v>
      </c>
    </row>
    <row r="216" spans="1:4" x14ac:dyDescent="0.3">
      <c r="A216" s="244" t="s">
        <v>254</v>
      </c>
      <c r="B216" s="245">
        <v>8</v>
      </c>
      <c r="C216" s="246">
        <f>SUM(C208:C215)</f>
        <v>42</v>
      </c>
      <c r="D216" s="255">
        <f>SUM(D208:D215)</f>
        <v>3334</v>
      </c>
    </row>
    <row r="217" spans="1:4" ht="31.2" x14ac:dyDescent="0.3">
      <c r="A217" s="385" t="s">
        <v>91</v>
      </c>
      <c r="B217" s="56" t="s">
        <v>3</v>
      </c>
      <c r="C217" s="119">
        <v>1</v>
      </c>
      <c r="D217" s="257">
        <v>135</v>
      </c>
    </row>
    <row r="218" spans="1:4" x14ac:dyDescent="0.3">
      <c r="A218" s="386"/>
      <c r="B218" s="56" t="s">
        <v>190</v>
      </c>
      <c r="C218" s="119"/>
      <c r="D218" s="257">
        <v>173</v>
      </c>
    </row>
    <row r="219" spans="1:4" ht="31.2" x14ac:dyDescent="0.3">
      <c r="A219" s="386"/>
      <c r="B219" s="56" t="s">
        <v>9</v>
      </c>
      <c r="C219" s="119">
        <v>3</v>
      </c>
      <c r="D219" s="257"/>
    </row>
    <row r="220" spans="1:4" ht="31.2" x14ac:dyDescent="0.3">
      <c r="A220" s="386"/>
      <c r="B220" s="240" t="s">
        <v>258</v>
      </c>
      <c r="C220" s="120">
        <v>5</v>
      </c>
      <c r="D220" s="83"/>
    </row>
    <row r="221" spans="1:4" ht="31.2" x14ac:dyDescent="0.3">
      <c r="A221" s="386"/>
      <c r="B221" s="248" t="s">
        <v>26</v>
      </c>
      <c r="C221" s="119">
        <v>5</v>
      </c>
      <c r="D221" s="268"/>
    </row>
    <row r="222" spans="1:4" ht="31.2" x14ac:dyDescent="0.3">
      <c r="A222" s="386"/>
      <c r="B222" s="248" t="s">
        <v>7</v>
      </c>
      <c r="C222" s="119">
        <v>20</v>
      </c>
      <c r="D222" s="241">
        <v>28</v>
      </c>
    </row>
    <row r="223" spans="1:4" ht="28.5" customHeight="1" x14ac:dyDescent="0.3">
      <c r="A223" s="386"/>
      <c r="B223" s="146" t="s">
        <v>171</v>
      </c>
      <c r="C223" s="119">
        <v>3</v>
      </c>
      <c r="D223" s="268">
        <v>61</v>
      </c>
    </row>
    <row r="224" spans="1:4" ht="31.2" x14ac:dyDescent="0.3">
      <c r="A224" s="386"/>
      <c r="B224" s="86" t="s">
        <v>23</v>
      </c>
      <c r="C224" s="120"/>
      <c r="D224" s="83">
        <v>5</v>
      </c>
    </row>
    <row r="225" spans="1:4" ht="31.2" x14ac:dyDescent="0.3">
      <c r="A225" s="386"/>
      <c r="B225" s="90" t="s">
        <v>236</v>
      </c>
      <c r="C225" s="120"/>
      <c r="D225" s="83">
        <v>2</v>
      </c>
    </row>
    <row r="226" spans="1:4" x14ac:dyDescent="0.3">
      <c r="A226" s="389"/>
      <c r="B226" s="262" t="s">
        <v>2</v>
      </c>
      <c r="C226" s="119"/>
      <c r="D226" s="257">
        <v>149</v>
      </c>
    </row>
    <row r="227" spans="1:4" x14ac:dyDescent="0.3">
      <c r="A227" s="244" t="s">
        <v>254</v>
      </c>
      <c r="B227" s="245">
        <v>10</v>
      </c>
      <c r="C227" s="246">
        <f>SUM(C217:C226)</f>
        <v>37</v>
      </c>
      <c r="D227" s="247">
        <f>SUM(D217:D226)</f>
        <v>553</v>
      </c>
    </row>
    <row r="228" spans="1:4" ht="31.2" x14ac:dyDescent="0.3">
      <c r="A228" s="387" t="s">
        <v>89</v>
      </c>
      <c r="B228" s="56" t="s">
        <v>3</v>
      </c>
      <c r="C228" s="238"/>
      <c r="D228" s="241">
        <v>12</v>
      </c>
    </row>
    <row r="229" spans="1:4" x14ac:dyDescent="0.3">
      <c r="A229" s="388"/>
      <c r="B229" s="56" t="s">
        <v>190</v>
      </c>
      <c r="C229" s="238"/>
      <c r="D229" s="241">
        <v>7</v>
      </c>
    </row>
    <row r="230" spans="1:4" x14ac:dyDescent="0.3">
      <c r="A230" s="388"/>
      <c r="B230" s="277" t="s">
        <v>2</v>
      </c>
      <c r="C230" s="238"/>
      <c r="D230" s="241">
        <v>2</v>
      </c>
    </row>
    <row r="231" spans="1:4" ht="31.2" x14ac:dyDescent="0.3">
      <c r="A231" s="388"/>
      <c r="B231" s="243" t="s">
        <v>9</v>
      </c>
      <c r="C231" s="238"/>
      <c r="D231" s="241">
        <v>1</v>
      </c>
    </row>
    <row r="232" spans="1:4" ht="31.2" x14ac:dyDescent="0.3">
      <c r="A232" s="388"/>
      <c r="B232" s="243" t="s">
        <v>197</v>
      </c>
      <c r="C232" s="238"/>
      <c r="D232" s="241">
        <v>1</v>
      </c>
    </row>
    <row r="233" spans="1:4" x14ac:dyDescent="0.3">
      <c r="A233" s="388"/>
      <c r="B233" s="248" t="s">
        <v>193</v>
      </c>
      <c r="C233" s="238"/>
      <c r="D233" s="241">
        <v>5</v>
      </c>
    </row>
    <row r="234" spans="1:4" ht="31.2" x14ac:dyDescent="0.3">
      <c r="A234" s="388"/>
      <c r="B234" s="240" t="s">
        <v>258</v>
      </c>
      <c r="C234" s="238"/>
      <c r="D234" s="241">
        <v>26</v>
      </c>
    </row>
    <row r="235" spans="1:4" ht="31.2" x14ac:dyDescent="0.3">
      <c r="A235" s="388"/>
      <c r="B235" s="240" t="s">
        <v>7</v>
      </c>
      <c r="C235" s="238"/>
      <c r="D235" s="241">
        <v>1</v>
      </c>
    </row>
    <row r="236" spans="1:4" ht="31.2" x14ac:dyDescent="0.3">
      <c r="A236" s="388"/>
      <c r="B236" s="240" t="s">
        <v>23</v>
      </c>
      <c r="C236" s="238"/>
      <c r="D236" s="241">
        <v>1</v>
      </c>
    </row>
    <row r="237" spans="1:4" ht="34.950000000000003" customHeight="1" x14ac:dyDescent="0.3">
      <c r="A237" s="388"/>
      <c r="B237" s="248" t="s">
        <v>26</v>
      </c>
      <c r="C237" s="238"/>
      <c r="D237" s="241">
        <v>3</v>
      </c>
    </row>
    <row r="238" spans="1:4" ht="34.950000000000003" customHeight="1" x14ac:dyDescent="0.3">
      <c r="A238" s="388"/>
      <c r="B238" s="240" t="s">
        <v>171</v>
      </c>
      <c r="C238" s="238"/>
      <c r="D238" s="241">
        <v>3</v>
      </c>
    </row>
    <row r="239" spans="1:4" x14ac:dyDescent="0.3">
      <c r="A239" s="244" t="s">
        <v>254</v>
      </c>
      <c r="B239" s="245">
        <v>11</v>
      </c>
      <c r="C239" s="255">
        <f>C228+C229+C230+C231+C232+C233+C234+C235+C236+C237+C238</f>
        <v>0</v>
      </c>
      <c r="D239" s="255">
        <f>D228+D229+D230+D231+D232+D233+D234+D235+D236+D237+D238</f>
        <v>62</v>
      </c>
    </row>
    <row r="240" spans="1:4" ht="31.2" x14ac:dyDescent="0.3">
      <c r="A240" s="385" t="s">
        <v>164</v>
      </c>
      <c r="B240" s="56" t="s">
        <v>3</v>
      </c>
      <c r="C240" s="238"/>
      <c r="D240" s="239">
        <v>88</v>
      </c>
    </row>
    <row r="241" spans="1:4" ht="31.2" x14ac:dyDescent="0.3">
      <c r="A241" s="386"/>
      <c r="B241" s="242" t="s">
        <v>29</v>
      </c>
      <c r="C241" s="238"/>
      <c r="D241" s="239">
        <v>32</v>
      </c>
    </row>
    <row r="242" spans="1:4" ht="31.2" x14ac:dyDescent="0.3">
      <c r="A242" s="386"/>
      <c r="B242" s="275" t="s">
        <v>18</v>
      </c>
      <c r="C242" s="238"/>
      <c r="D242" s="239">
        <v>4</v>
      </c>
    </row>
    <row r="243" spans="1:4" ht="31.2" x14ac:dyDescent="0.3">
      <c r="A243" s="386"/>
      <c r="B243" s="275" t="s">
        <v>19</v>
      </c>
      <c r="C243" s="238"/>
      <c r="D243" s="239">
        <v>1</v>
      </c>
    </row>
    <row r="244" spans="1:4" ht="31.2" x14ac:dyDescent="0.3">
      <c r="A244" s="386"/>
      <c r="B244" s="275" t="s">
        <v>191</v>
      </c>
      <c r="C244" s="238">
        <v>3</v>
      </c>
      <c r="D244" s="239"/>
    </row>
    <row r="245" spans="1:4" ht="31.2" x14ac:dyDescent="0.3">
      <c r="A245" s="386"/>
      <c r="B245" s="248" t="s">
        <v>9</v>
      </c>
      <c r="C245" s="238">
        <v>3</v>
      </c>
      <c r="D245" s="239">
        <v>6</v>
      </c>
    </row>
    <row r="246" spans="1:4" ht="31.2" x14ac:dyDescent="0.3">
      <c r="A246" s="386"/>
      <c r="B246" s="240" t="s">
        <v>258</v>
      </c>
      <c r="C246" s="238">
        <v>3</v>
      </c>
      <c r="D246" s="276">
        <v>197</v>
      </c>
    </row>
    <row r="247" spans="1:4" ht="31.2" x14ac:dyDescent="0.3">
      <c r="A247" s="386"/>
      <c r="B247" s="242" t="s">
        <v>239</v>
      </c>
      <c r="C247" s="106">
        <v>38</v>
      </c>
      <c r="D247" s="76"/>
    </row>
    <row r="248" spans="1:4" ht="31.2" x14ac:dyDescent="0.3">
      <c r="A248" s="386"/>
      <c r="B248" s="248" t="s">
        <v>7</v>
      </c>
      <c r="C248" s="238"/>
      <c r="D248" s="276">
        <v>1</v>
      </c>
    </row>
    <row r="249" spans="1:4" ht="37.200000000000003" customHeight="1" x14ac:dyDescent="0.3">
      <c r="A249" s="386"/>
      <c r="B249" s="259" t="s">
        <v>197</v>
      </c>
      <c r="C249" s="238">
        <v>5</v>
      </c>
      <c r="D249" s="276">
        <v>1</v>
      </c>
    </row>
    <row r="250" spans="1:4" ht="37.200000000000003" customHeight="1" x14ac:dyDescent="0.3">
      <c r="A250" s="386"/>
      <c r="B250" s="146" t="s">
        <v>171</v>
      </c>
      <c r="C250" s="238"/>
      <c r="D250" s="276">
        <v>32</v>
      </c>
    </row>
    <row r="251" spans="1:4" ht="31.2" x14ac:dyDescent="0.3">
      <c r="A251" s="386"/>
      <c r="B251" s="277" t="s">
        <v>23</v>
      </c>
      <c r="C251" s="238"/>
      <c r="D251" s="276">
        <v>14</v>
      </c>
    </row>
    <row r="252" spans="1:4" x14ac:dyDescent="0.3">
      <c r="A252" s="244" t="s">
        <v>254</v>
      </c>
      <c r="B252" s="245">
        <v>12</v>
      </c>
      <c r="C252" s="246">
        <f>SUM(C240:C251)</f>
        <v>52</v>
      </c>
      <c r="D252" s="255">
        <f>SUM(D240:D251)</f>
        <v>376</v>
      </c>
    </row>
    <row r="253" spans="1:4" x14ac:dyDescent="0.3">
      <c r="A253" s="385" t="s">
        <v>87</v>
      </c>
      <c r="B253" s="56" t="s">
        <v>190</v>
      </c>
      <c r="C253" s="250"/>
      <c r="D253" s="241">
        <v>605</v>
      </c>
    </row>
    <row r="254" spans="1:4" ht="31.2" x14ac:dyDescent="0.3">
      <c r="A254" s="386"/>
      <c r="B254" s="56" t="s">
        <v>3</v>
      </c>
      <c r="C254" s="250"/>
      <c r="D254" s="241">
        <v>43</v>
      </c>
    </row>
    <row r="255" spans="1:4" ht="31.2" x14ac:dyDescent="0.3">
      <c r="A255" s="386"/>
      <c r="B255" s="56" t="s">
        <v>258</v>
      </c>
      <c r="C255" s="250"/>
      <c r="D255" s="241">
        <v>3</v>
      </c>
    </row>
    <row r="256" spans="1:4" x14ac:dyDescent="0.3">
      <c r="A256" s="408"/>
      <c r="B256" s="56" t="s">
        <v>2</v>
      </c>
      <c r="C256" s="250"/>
      <c r="D256" s="241">
        <v>3</v>
      </c>
    </row>
    <row r="257" spans="1:4" x14ac:dyDescent="0.3">
      <c r="A257" s="244" t="s">
        <v>254</v>
      </c>
      <c r="B257" s="245">
        <v>4</v>
      </c>
      <c r="C257" s="246">
        <f>C253+C254+C255+C256</f>
        <v>0</v>
      </c>
      <c r="D257" s="246">
        <f>D253+D254+D255+D256</f>
        <v>654</v>
      </c>
    </row>
    <row r="258" spans="1:4" ht="31.2" x14ac:dyDescent="0.3">
      <c r="A258" s="385" t="s">
        <v>85</v>
      </c>
      <c r="B258" s="56" t="s">
        <v>3</v>
      </c>
      <c r="C258" s="106">
        <v>3</v>
      </c>
      <c r="D258" s="91"/>
    </row>
    <row r="259" spans="1:4" ht="31.2" x14ac:dyDescent="0.3">
      <c r="A259" s="386"/>
      <c r="B259" s="90" t="s">
        <v>148</v>
      </c>
      <c r="C259" s="106">
        <v>2</v>
      </c>
      <c r="D259" s="91"/>
    </row>
    <row r="260" spans="1:4" ht="31.2" x14ac:dyDescent="0.3">
      <c r="A260" s="386"/>
      <c r="B260" s="248" t="s">
        <v>9</v>
      </c>
      <c r="C260" s="106">
        <v>15</v>
      </c>
      <c r="D260" s="91"/>
    </row>
    <row r="261" spans="1:4" ht="31.2" x14ac:dyDescent="0.3">
      <c r="A261" s="386"/>
      <c r="B261" s="248" t="s">
        <v>7</v>
      </c>
      <c r="C261" s="106">
        <v>5</v>
      </c>
      <c r="D261" s="91"/>
    </row>
    <row r="262" spans="1:4" x14ac:dyDescent="0.3">
      <c r="A262" s="386"/>
      <c r="B262" s="146" t="s">
        <v>171</v>
      </c>
      <c r="C262" s="106">
        <v>21</v>
      </c>
      <c r="D262" s="91"/>
    </row>
    <row r="263" spans="1:4" ht="31.2" x14ac:dyDescent="0.3">
      <c r="A263" s="386"/>
      <c r="B263" s="314" t="s">
        <v>12</v>
      </c>
      <c r="C263" s="221">
        <v>1</v>
      </c>
      <c r="D263" s="91"/>
    </row>
    <row r="264" spans="1:4" ht="31.2" x14ac:dyDescent="0.3">
      <c r="A264" s="389"/>
      <c r="B264" s="314" t="s">
        <v>237</v>
      </c>
      <c r="C264" s="320">
        <v>1</v>
      </c>
      <c r="D264" s="91"/>
    </row>
    <row r="265" spans="1:4" x14ac:dyDescent="0.3">
      <c r="A265" s="244" t="s">
        <v>254</v>
      </c>
      <c r="B265" s="245">
        <v>7</v>
      </c>
      <c r="C265" s="246">
        <f>SUM(C258:C264)</f>
        <v>48</v>
      </c>
      <c r="D265" s="255">
        <f>SUM(D258:D264)</f>
        <v>0</v>
      </c>
    </row>
    <row r="266" spans="1:4" ht="30.6" customHeight="1" x14ac:dyDescent="0.3">
      <c r="A266" s="265" t="s">
        <v>116</v>
      </c>
      <c r="B266" s="278"/>
      <c r="C266" s="260"/>
      <c r="D266" s="279"/>
    </row>
    <row r="267" spans="1:4" x14ac:dyDescent="0.3">
      <c r="A267" s="244" t="s">
        <v>254</v>
      </c>
      <c r="B267" s="245">
        <v>0</v>
      </c>
      <c r="C267" s="246">
        <f>SUM(C266)</f>
        <v>0</v>
      </c>
      <c r="D267" s="255">
        <f>SUM(D266)</f>
        <v>0</v>
      </c>
    </row>
    <row r="268" spans="1:4" ht="36.75" customHeight="1" x14ac:dyDescent="0.3">
      <c r="A268" s="390" t="s">
        <v>83</v>
      </c>
      <c r="B268" s="217" t="s">
        <v>3</v>
      </c>
      <c r="C268" s="238"/>
      <c r="D268" s="250">
        <v>2</v>
      </c>
    </row>
    <row r="269" spans="1:4" ht="36.75" customHeight="1" x14ac:dyDescent="0.3">
      <c r="A269" s="391"/>
      <c r="B269" s="217" t="s">
        <v>190</v>
      </c>
      <c r="C269" s="238"/>
      <c r="D269" s="250">
        <v>1</v>
      </c>
    </row>
    <row r="270" spans="1:4" ht="36.6" customHeight="1" x14ac:dyDescent="0.3">
      <c r="A270" s="391"/>
      <c r="B270" s="240" t="s">
        <v>258</v>
      </c>
      <c r="C270" s="238"/>
      <c r="D270" s="250">
        <v>27</v>
      </c>
    </row>
    <row r="271" spans="1:4" ht="25.95" customHeight="1" x14ac:dyDescent="0.3">
      <c r="A271" s="391"/>
      <c r="B271" s="243" t="s">
        <v>171</v>
      </c>
      <c r="C271" s="238"/>
      <c r="D271" s="250">
        <v>4</v>
      </c>
    </row>
    <row r="272" spans="1:4" ht="36.6" customHeight="1" x14ac:dyDescent="0.3">
      <c r="A272" s="391"/>
      <c r="B272" s="248" t="s">
        <v>7</v>
      </c>
      <c r="C272" s="280"/>
      <c r="D272" s="250">
        <v>4</v>
      </c>
    </row>
    <row r="273" spans="1:4" ht="36.6" customHeight="1" x14ac:dyDescent="0.3">
      <c r="A273" s="391"/>
      <c r="B273" s="217" t="s">
        <v>23</v>
      </c>
      <c r="C273" s="280"/>
      <c r="D273" s="250">
        <v>19</v>
      </c>
    </row>
    <row r="274" spans="1:4" x14ac:dyDescent="0.3">
      <c r="A274" s="244" t="s">
        <v>254</v>
      </c>
      <c r="B274" s="245">
        <v>6</v>
      </c>
      <c r="C274" s="246">
        <f>SUM(C268:C273)</f>
        <v>0</v>
      </c>
      <c r="D274" s="246">
        <f>SUM(D268:D273)</f>
        <v>57</v>
      </c>
    </row>
    <row r="275" spans="1:4" ht="41.4" customHeight="1" x14ac:dyDescent="0.3">
      <c r="A275" s="385" t="s">
        <v>82</v>
      </c>
      <c r="B275" s="240" t="s">
        <v>258</v>
      </c>
      <c r="C275" s="250"/>
      <c r="D275" s="241">
        <v>1</v>
      </c>
    </row>
    <row r="276" spans="1:4" ht="40.200000000000003" customHeight="1" x14ac:dyDescent="0.3">
      <c r="A276" s="408"/>
      <c r="B276" s="240" t="s">
        <v>3</v>
      </c>
      <c r="C276" s="250"/>
      <c r="D276" s="241">
        <v>1</v>
      </c>
    </row>
    <row r="277" spans="1:4" x14ac:dyDescent="0.3">
      <c r="A277" s="244" t="s">
        <v>254</v>
      </c>
      <c r="B277" s="245">
        <v>2</v>
      </c>
      <c r="C277" s="255">
        <f>C275+C276</f>
        <v>0</v>
      </c>
      <c r="D277" s="255">
        <f>D275+D276</f>
        <v>2</v>
      </c>
    </row>
    <row r="278" spans="1:4" ht="33" customHeight="1" x14ac:dyDescent="0.3">
      <c r="A278" s="256" t="s">
        <v>246</v>
      </c>
      <c r="B278" s="281" t="s">
        <v>12</v>
      </c>
      <c r="C278" s="270">
        <v>3</v>
      </c>
      <c r="D278" s="282"/>
    </row>
    <row r="279" spans="1:4" ht="17.25" customHeight="1" x14ac:dyDescent="0.3">
      <c r="A279" s="244" t="s">
        <v>254</v>
      </c>
      <c r="B279" s="245">
        <v>1</v>
      </c>
      <c r="C279" s="255">
        <f>SUM(C278)</f>
        <v>3</v>
      </c>
      <c r="D279" s="255">
        <f>SUM(D278:D278)</f>
        <v>0</v>
      </c>
    </row>
    <row r="280" spans="1:4" ht="31.2" x14ac:dyDescent="0.3">
      <c r="A280" s="385" t="s">
        <v>206</v>
      </c>
      <c r="B280" s="56" t="s">
        <v>33</v>
      </c>
      <c r="C280" s="106">
        <v>1</v>
      </c>
      <c r="D280" s="85">
        <v>10</v>
      </c>
    </row>
    <row r="281" spans="1:4" ht="31.2" x14ac:dyDescent="0.3">
      <c r="A281" s="386"/>
      <c r="B281" s="56" t="s">
        <v>3</v>
      </c>
      <c r="C281" s="106">
        <v>1</v>
      </c>
      <c r="D281" s="85">
        <v>6</v>
      </c>
    </row>
    <row r="282" spans="1:4" ht="31.2" customHeight="1" x14ac:dyDescent="0.3">
      <c r="A282" s="386"/>
      <c r="B282" s="56" t="s">
        <v>190</v>
      </c>
      <c r="C282" s="106">
        <v>3</v>
      </c>
      <c r="D282" s="85">
        <v>25</v>
      </c>
    </row>
    <row r="283" spans="1:4" ht="22.2" customHeight="1" x14ac:dyDescent="0.3">
      <c r="A283" s="386"/>
      <c r="B283" s="319" t="s">
        <v>25</v>
      </c>
      <c r="C283" s="106">
        <v>3</v>
      </c>
      <c r="D283" s="85">
        <v>24</v>
      </c>
    </row>
    <row r="284" spans="1:4" ht="26.4" customHeight="1" x14ac:dyDescent="0.3">
      <c r="A284" s="386"/>
      <c r="B284" s="249" t="s">
        <v>162</v>
      </c>
      <c r="C284" s="106">
        <v>7</v>
      </c>
      <c r="D284" s="85">
        <v>46</v>
      </c>
    </row>
    <row r="285" spans="1:4" ht="26.4" customHeight="1" x14ac:dyDescent="0.3">
      <c r="A285" s="386"/>
      <c r="B285" s="249" t="s">
        <v>40</v>
      </c>
      <c r="C285" s="106">
        <v>1</v>
      </c>
      <c r="D285" s="85"/>
    </row>
    <row r="286" spans="1:4" ht="22.2" customHeight="1" x14ac:dyDescent="0.3">
      <c r="A286" s="386"/>
      <c r="B286" s="146" t="s">
        <v>171</v>
      </c>
      <c r="C286" s="106"/>
      <c r="D286" s="85">
        <v>2</v>
      </c>
    </row>
    <row r="287" spans="1:4" ht="31.2" x14ac:dyDescent="0.3">
      <c r="A287" s="386"/>
      <c r="B287" s="90" t="s">
        <v>236</v>
      </c>
      <c r="C287" s="106">
        <v>1</v>
      </c>
      <c r="D287" s="85">
        <v>19</v>
      </c>
    </row>
    <row r="288" spans="1:4" x14ac:dyDescent="0.3">
      <c r="A288" s="386"/>
      <c r="B288" s="283" t="s">
        <v>2</v>
      </c>
      <c r="C288" s="238">
        <v>28</v>
      </c>
      <c r="D288" s="241">
        <v>65</v>
      </c>
    </row>
    <row r="289" spans="1:4" x14ac:dyDescent="0.3">
      <c r="A289" s="244" t="s">
        <v>254</v>
      </c>
      <c r="B289" s="245">
        <v>8</v>
      </c>
      <c r="C289" s="246">
        <f>SUM(C280:C288)</f>
        <v>45</v>
      </c>
      <c r="D289" s="246">
        <f>SUM(D280:D288)</f>
        <v>197</v>
      </c>
    </row>
    <row r="290" spans="1:4" ht="55.2" customHeight="1" x14ac:dyDescent="0.3">
      <c r="A290" s="256" t="s">
        <v>80</v>
      </c>
      <c r="B290" s="240" t="s">
        <v>258</v>
      </c>
      <c r="C290" s="238"/>
      <c r="D290" s="241">
        <v>27</v>
      </c>
    </row>
    <row r="291" spans="1:4" x14ac:dyDescent="0.3">
      <c r="A291" s="244" t="s">
        <v>254</v>
      </c>
      <c r="B291" s="245">
        <v>1</v>
      </c>
      <c r="C291" s="246">
        <f>SUM(C290)</f>
        <v>0</v>
      </c>
      <c r="D291" s="247">
        <f>D290</f>
        <v>27</v>
      </c>
    </row>
    <row r="292" spans="1:4" x14ac:dyDescent="0.3">
      <c r="A292" s="385" t="s">
        <v>78</v>
      </c>
      <c r="B292" s="56" t="s">
        <v>190</v>
      </c>
      <c r="C292" s="238"/>
      <c r="D292" s="241">
        <v>12</v>
      </c>
    </row>
    <row r="293" spans="1:4" x14ac:dyDescent="0.3">
      <c r="A293" s="386"/>
      <c r="B293" s="242" t="s">
        <v>193</v>
      </c>
      <c r="C293" s="238"/>
      <c r="D293" s="241">
        <v>1</v>
      </c>
    </row>
    <row r="294" spans="1:4" ht="31.2" x14ac:dyDescent="0.3">
      <c r="A294" s="386"/>
      <c r="B294" s="240" t="s">
        <v>258</v>
      </c>
      <c r="C294" s="238"/>
      <c r="D294" s="241">
        <v>2</v>
      </c>
    </row>
    <row r="295" spans="1:4" ht="25.2" customHeight="1" x14ac:dyDescent="0.3">
      <c r="A295" s="386"/>
      <c r="B295" s="146" t="s">
        <v>171</v>
      </c>
      <c r="C295" s="238">
        <v>2</v>
      </c>
      <c r="D295" s="241">
        <v>3</v>
      </c>
    </row>
    <row r="296" spans="1:4" x14ac:dyDescent="0.3">
      <c r="A296" s="244" t="s">
        <v>254</v>
      </c>
      <c r="B296" s="245">
        <v>4</v>
      </c>
      <c r="C296" s="255">
        <f>SUM(C292:C295)</f>
        <v>2</v>
      </c>
      <c r="D296" s="255">
        <f>SUM(D292:D295)</f>
        <v>18</v>
      </c>
    </row>
    <row r="297" spans="1:4" ht="48" customHeight="1" x14ac:dyDescent="0.3">
      <c r="A297" s="325" t="s">
        <v>269</v>
      </c>
      <c r="B297" s="56"/>
      <c r="C297" s="238"/>
      <c r="D297" s="241"/>
    </row>
    <row r="298" spans="1:4" x14ac:dyDescent="0.3">
      <c r="A298" s="244" t="s">
        <v>254</v>
      </c>
      <c r="B298" s="245">
        <v>0</v>
      </c>
      <c r="C298" s="255">
        <f>SUM(C297:C297)</f>
        <v>0</v>
      </c>
      <c r="D298" s="255">
        <f>SUM(D297:D297)</f>
        <v>0</v>
      </c>
    </row>
    <row r="299" spans="1:4" ht="31.2" x14ac:dyDescent="0.3">
      <c r="A299" s="390" t="s">
        <v>268</v>
      </c>
      <c r="B299" s="217" t="s">
        <v>3</v>
      </c>
      <c r="C299" s="119"/>
      <c r="D299" s="241">
        <v>9</v>
      </c>
    </row>
    <row r="300" spans="1:4" x14ac:dyDescent="0.3">
      <c r="A300" s="391"/>
      <c r="B300" s="56" t="s">
        <v>190</v>
      </c>
      <c r="C300" s="119"/>
      <c r="D300" s="241">
        <v>321</v>
      </c>
    </row>
    <row r="301" spans="1:4" x14ac:dyDescent="0.3">
      <c r="A301" s="391"/>
      <c r="B301" s="248" t="s">
        <v>193</v>
      </c>
      <c r="C301" s="119"/>
      <c r="D301" s="241">
        <v>393</v>
      </c>
    </row>
    <row r="302" spans="1:4" ht="30.75" customHeight="1" x14ac:dyDescent="0.3">
      <c r="A302" s="391"/>
      <c r="B302" s="240" t="s">
        <v>258</v>
      </c>
      <c r="C302" s="119">
        <v>10</v>
      </c>
      <c r="D302" s="241"/>
    </row>
    <row r="303" spans="1:4" ht="31.2" x14ac:dyDescent="0.3">
      <c r="A303" s="391"/>
      <c r="B303" s="242" t="s">
        <v>239</v>
      </c>
      <c r="C303" s="104">
        <v>10</v>
      </c>
      <c r="D303" s="76"/>
    </row>
    <row r="304" spans="1:4" ht="31.2" x14ac:dyDescent="0.3">
      <c r="A304" s="391"/>
      <c r="B304" s="248" t="s">
        <v>7</v>
      </c>
      <c r="C304" s="104">
        <v>3</v>
      </c>
      <c r="D304" s="76"/>
    </row>
    <row r="305" spans="1:4" x14ac:dyDescent="0.3">
      <c r="A305" s="391"/>
      <c r="B305" s="248" t="s">
        <v>231</v>
      </c>
      <c r="C305" s="104">
        <v>1</v>
      </c>
      <c r="D305" s="76"/>
    </row>
    <row r="306" spans="1:4" x14ac:dyDescent="0.3">
      <c r="A306" s="391"/>
      <c r="B306" s="146" t="s">
        <v>171</v>
      </c>
      <c r="C306" s="104">
        <v>24</v>
      </c>
      <c r="D306" s="76">
        <v>13</v>
      </c>
    </row>
    <row r="307" spans="1:4" ht="46.8" x14ac:dyDescent="0.3">
      <c r="A307" s="391"/>
      <c r="B307" s="56" t="s">
        <v>200</v>
      </c>
      <c r="C307" s="104">
        <v>2</v>
      </c>
      <c r="D307" s="76"/>
    </row>
    <row r="308" spans="1:4" x14ac:dyDescent="0.3">
      <c r="A308" s="244" t="s">
        <v>254</v>
      </c>
      <c r="B308" s="245">
        <v>9</v>
      </c>
      <c r="C308" s="246">
        <f>SUM(C299:C307)</f>
        <v>50</v>
      </c>
      <c r="D308" s="255">
        <f>SUM(D299:D307)</f>
        <v>736</v>
      </c>
    </row>
    <row r="309" spans="1:4" ht="31.2" x14ac:dyDescent="0.3">
      <c r="A309" s="385" t="s">
        <v>48</v>
      </c>
      <c r="B309" s="56" t="s">
        <v>3</v>
      </c>
      <c r="C309" s="238"/>
      <c r="D309" s="241">
        <v>1</v>
      </c>
    </row>
    <row r="310" spans="1:4" x14ac:dyDescent="0.3">
      <c r="A310" s="386"/>
      <c r="B310" s="146" t="s">
        <v>171</v>
      </c>
      <c r="C310" s="106"/>
      <c r="D310" s="85">
        <v>15</v>
      </c>
    </row>
    <row r="311" spans="1:4" ht="31.2" x14ac:dyDescent="0.3">
      <c r="A311" s="386"/>
      <c r="B311" s="146" t="s">
        <v>23</v>
      </c>
      <c r="C311" s="106"/>
      <c r="D311" s="85">
        <v>1</v>
      </c>
    </row>
    <row r="312" spans="1:4" x14ac:dyDescent="0.3">
      <c r="A312" s="244" t="s">
        <v>254</v>
      </c>
      <c r="B312" s="245">
        <v>3</v>
      </c>
      <c r="C312" s="246">
        <f>SUM(C309:C311)</f>
        <v>0</v>
      </c>
      <c r="D312" s="247">
        <f>SUM(D309:D311)</f>
        <v>17</v>
      </c>
    </row>
    <row r="313" spans="1:4" ht="31.2" x14ac:dyDescent="0.3">
      <c r="A313" s="385" t="s">
        <v>75</v>
      </c>
      <c r="B313" s="56" t="s">
        <v>3</v>
      </c>
      <c r="C313" s="238"/>
      <c r="D313" s="241">
        <v>321</v>
      </c>
    </row>
    <row r="314" spans="1:4" x14ac:dyDescent="0.3">
      <c r="A314" s="386"/>
      <c r="B314" s="56" t="s">
        <v>190</v>
      </c>
      <c r="C314" s="238"/>
      <c r="D314" s="241">
        <v>6684</v>
      </c>
    </row>
    <row r="315" spans="1:4" ht="31.2" x14ac:dyDescent="0.3">
      <c r="A315" s="386"/>
      <c r="B315" s="56" t="s">
        <v>9</v>
      </c>
      <c r="C315" s="238">
        <v>4</v>
      </c>
      <c r="D315" s="241"/>
    </row>
    <row r="316" spans="1:4" ht="31.2" x14ac:dyDescent="0.3">
      <c r="A316" s="386"/>
      <c r="B316" s="240" t="s">
        <v>258</v>
      </c>
      <c r="C316" s="238"/>
      <c r="D316" s="241">
        <v>2</v>
      </c>
    </row>
    <row r="317" spans="1:4" ht="31.2" x14ac:dyDescent="0.3">
      <c r="A317" s="386"/>
      <c r="B317" s="242" t="s">
        <v>239</v>
      </c>
      <c r="C317" s="238">
        <v>8</v>
      </c>
      <c r="D317" s="241"/>
    </row>
    <row r="318" spans="1:4" ht="31.2" x14ac:dyDescent="0.3">
      <c r="A318" s="386"/>
      <c r="B318" s="248" t="s">
        <v>7</v>
      </c>
      <c r="C318" s="238">
        <v>21</v>
      </c>
      <c r="D318" s="241"/>
    </row>
    <row r="319" spans="1:4" x14ac:dyDescent="0.3">
      <c r="A319" s="386"/>
      <c r="B319" s="146" t="s">
        <v>171</v>
      </c>
      <c r="C319" s="238">
        <v>2</v>
      </c>
      <c r="D319" s="241">
        <v>134</v>
      </c>
    </row>
    <row r="320" spans="1:4" ht="31.2" x14ac:dyDescent="0.3">
      <c r="A320" s="386"/>
      <c r="B320" s="146" t="s">
        <v>16</v>
      </c>
      <c r="C320" s="238"/>
      <c r="D320" s="241">
        <v>1</v>
      </c>
    </row>
    <row r="321" spans="1:4" ht="31.2" x14ac:dyDescent="0.3">
      <c r="A321" s="386"/>
      <c r="B321" s="273" t="s">
        <v>23</v>
      </c>
      <c r="C321" s="238">
        <v>1</v>
      </c>
      <c r="D321" s="241">
        <v>1</v>
      </c>
    </row>
    <row r="322" spans="1:4" x14ac:dyDescent="0.3">
      <c r="A322" s="244" t="s">
        <v>254</v>
      </c>
      <c r="B322" s="245">
        <v>9</v>
      </c>
      <c r="C322" s="255">
        <f>SUM(C313:C321)</f>
        <v>36</v>
      </c>
      <c r="D322" s="255">
        <f>SUM(D313:D321)</f>
        <v>7143</v>
      </c>
    </row>
    <row r="323" spans="1:4" ht="31.2" x14ac:dyDescent="0.3">
      <c r="A323" s="390" t="s">
        <v>74</v>
      </c>
      <c r="B323" s="56" t="s">
        <v>3</v>
      </c>
      <c r="C323" s="284">
        <v>2</v>
      </c>
      <c r="D323" s="76"/>
    </row>
    <row r="324" spans="1:4" ht="31.2" x14ac:dyDescent="0.3">
      <c r="A324" s="391"/>
      <c r="B324" s="56" t="s">
        <v>226</v>
      </c>
      <c r="C324" s="285">
        <v>2</v>
      </c>
      <c r="D324" s="76"/>
    </row>
    <row r="325" spans="1:4" x14ac:dyDescent="0.3">
      <c r="A325" s="391"/>
      <c r="B325" s="57" t="s">
        <v>240</v>
      </c>
      <c r="C325" s="285">
        <v>4</v>
      </c>
      <c r="D325" s="76"/>
    </row>
    <row r="326" spans="1:4" ht="31.2" x14ac:dyDescent="0.3">
      <c r="A326" s="391"/>
      <c r="B326" s="242" t="s">
        <v>29</v>
      </c>
      <c r="C326" s="104">
        <v>3</v>
      </c>
      <c r="D326" s="76"/>
    </row>
    <row r="327" spans="1:4" ht="31.2" x14ac:dyDescent="0.3">
      <c r="A327" s="391"/>
      <c r="B327" s="90" t="s">
        <v>238</v>
      </c>
      <c r="C327" s="104">
        <v>8</v>
      </c>
      <c r="D327" s="76"/>
    </row>
    <row r="328" spans="1:4" ht="31.2" x14ac:dyDescent="0.3">
      <c r="A328" s="391"/>
      <c r="B328" s="242" t="s">
        <v>9</v>
      </c>
      <c r="C328" s="104">
        <v>1</v>
      </c>
      <c r="D328" s="76"/>
    </row>
    <row r="329" spans="1:4" ht="31.2" x14ac:dyDescent="0.3">
      <c r="A329" s="391"/>
      <c r="B329" s="57" t="s">
        <v>271</v>
      </c>
      <c r="C329" s="104">
        <v>1</v>
      </c>
      <c r="D329" s="76"/>
    </row>
    <row r="330" spans="1:4" ht="46.8" x14ac:dyDescent="0.3">
      <c r="A330" s="391"/>
      <c r="B330" s="248" t="s">
        <v>165</v>
      </c>
      <c r="C330" s="104">
        <v>11</v>
      </c>
      <c r="D330" s="76"/>
    </row>
    <row r="331" spans="1:4" ht="42" customHeight="1" x14ac:dyDescent="0.3">
      <c r="A331" s="391"/>
      <c r="B331" s="240" t="s">
        <v>258</v>
      </c>
      <c r="C331" s="119">
        <v>190</v>
      </c>
      <c r="D331" s="268">
        <v>14</v>
      </c>
    </row>
    <row r="332" spans="1:4" ht="31.2" x14ac:dyDescent="0.3">
      <c r="A332" s="391"/>
      <c r="B332" s="242" t="s">
        <v>239</v>
      </c>
      <c r="C332" s="119">
        <v>7</v>
      </c>
      <c r="D332" s="268"/>
    </row>
    <row r="333" spans="1:4" ht="31.2" x14ac:dyDescent="0.3">
      <c r="A333" s="391"/>
      <c r="B333" s="248" t="s">
        <v>7</v>
      </c>
      <c r="C333" s="104">
        <v>107</v>
      </c>
      <c r="D333" s="76">
        <v>5</v>
      </c>
    </row>
    <row r="334" spans="1:4" ht="31.2" x14ac:dyDescent="0.3">
      <c r="A334" s="391"/>
      <c r="B334" s="243" t="s">
        <v>160</v>
      </c>
      <c r="C334" s="104">
        <v>6</v>
      </c>
      <c r="D334" s="76"/>
    </row>
    <row r="335" spans="1:4" ht="31.2" x14ac:dyDescent="0.3">
      <c r="A335" s="391"/>
      <c r="B335" s="243" t="s">
        <v>19</v>
      </c>
      <c r="C335" s="104"/>
      <c r="D335" s="76">
        <v>1</v>
      </c>
    </row>
    <row r="336" spans="1:4" x14ac:dyDescent="0.3">
      <c r="A336" s="391"/>
      <c r="B336" s="146" t="s">
        <v>171</v>
      </c>
      <c r="C336" s="104">
        <v>71</v>
      </c>
      <c r="D336" s="71">
        <v>5</v>
      </c>
    </row>
    <row r="337" spans="1:4" ht="31.2" x14ac:dyDescent="0.3">
      <c r="A337" s="391"/>
      <c r="B337" s="90" t="s">
        <v>242</v>
      </c>
      <c r="C337" s="104">
        <v>102</v>
      </c>
      <c r="D337" s="76"/>
    </row>
    <row r="338" spans="1:4" ht="31.2" x14ac:dyDescent="0.3">
      <c r="A338" s="391"/>
      <c r="B338" s="286" t="s">
        <v>12</v>
      </c>
      <c r="C338" s="104">
        <v>87</v>
      </c>
      <c r="D338" s="76"/>
    </row>
    <row r="339" spans="1:4" x14ac:dyDescent="0.3">
      <c r="A339" s="391"/>
      <c r="B339" s="56" t="s">
        <v>21</v>
      </c>
      <c r="C339" s="104">
        <v>16</v>
      </c>
      <c r="D339" s="76"/>
    </row>
    <row r="340" spans="1:4" ht="31.2" x14ac:dyDescent="0.3">
      <c r="A340" s="391"/>
      <c r="B340" s="249" t="s">
        <v>23</v>
      </c>
      <c r="C340" s="104">
        <v>25</v>
      </c>
      <c r="D340" s="76">
        <v>2</v>
      </c>
    </row>
    <row r="341" spans="1:4" ht="18.75" customHeight="1" x14ac:dyDescent="0.3">
      <c r="A341" s="391"/>
      <c r="B341" s="86" t="s">
        <v>2</v>
      </c>
      <c r="C341" s="104">
        <v>8</v>
      </c>
      <c r="D341" s="76"/>
    </row>
    <row r="342" spans="1:4" ht="33" customHeight="1" x14ac:dyDescent="0.3">
      <c r="A342" s="392"/>
      <c r="B342" s="90" t="s">
        <v>237</v>
      </c>
      <c r="C342" s="104">
        <v>17</v>
      </c>
      <c r="D342" s="76"/>
    </row>
    <row r="343" spans="1:4" x14ac:dyDescent="0.3">
      <c r="A343" s="244" t="s">
        <v>254</v>
      </c>
      <c r="B343" s="245">
        <v>20</v>
      </c>
      <c r="C343" s="246">
        <f>SUM(C323:C342)</f>
        <v>668</v>
      </c>
      <c r="D343" s="247">
        <f>SUM(D323:D342)</f>
        <v>27</v>
      </c>
    </row>
    <row r="344" spans="1:4" x14ac:dyDescent="0.3">
      <c r="A344" s="385" t="s">
        <v>73</v>
      </c>
      <c r="B344" s="248" t="s">
        <v>190</v>
      </c>
      <c r="C344" s="238"/>
      <c r="D344" s="241">
        <v>4</v>
      </c>
    </row>
    <row r="345" spans="1:4" x14ac:dyDescent="0.3">
      <c r="A345" s="407"/>
      <c r="B345" s="86" t="s">
        <v>171</v>
      </c>
      <c r="C345" s="238"/>
      <c r="D345" s="241">
        <v>5</v>
      </c>
    </row>
    <row r="346" spans="1:4" ht="31.2" x14ac:dyDescent="0.3">
      <c r="A346" s="408"/>
      <c r="B346" s="86" t="s">
        <v>23</v>
      </c>
      <c r="C346" s="238"/>
      <c r="D346" s="241">
        <v>2</v>
      </c>
    </row>
    <row r="347" spans="1:4" x14ac:dyDescent="0.3">
      <c r="A347" s="244" t="s">
        <v>254</v>
      </c>
      <c r="B347" s="245">
        <v>2</v>
      </c>
      <c r="C347" s="287">
        <f>SUM(C344:C346)</f>
        <v>0</v>
      </c>
      <c r="D347" s="287">
        <f>SUM(D344:D346)</f>
        <v>11</v>
      </c>
    </row>
    <row r="348" spans="1:4" ht="31.2" x14ac:dyDescent="0.3">
      <c r="A348" s="385" t="s">
        <v>72</v>
      </c>
      <c r="B348" s="56" t="s">
        <v>3</v>
      </c>
      <c r="C348" s="119"/>
      <c r="D348" s="257">
        <v>11</v>
      </c>
    </row>
    <row r="349" spans="1:4" ht="31.2" x14ac:dyDescent="0.3">
      <c r="A349" s="386"/>
      <c r="B349" s="288" t="s">
        <v>29</v>
      </c>
      <c r="C349" s="104">
        <v>12</v>
      </c>
      <c r="D349" s="71">
        <v>2</v>
      </c>
    </row>
    <row r="350" spans="1:4" ht="31.2" x14ac:dyDescent="0.3">
      <c r="A350" s="386"/>
      <c r="B350" s="288" t="s">
        <v>18</v>
      </c>
      <c r="C350" s="104"/>
      <c r="D350" s="71">
        <v>2</v>
      </c>
    </row>
    <row r="351" spans="1:4" ht="31.2" x14ac:dyDescent="0.3">
      <c r="A351" s="386"/>
      <c r="B351" s="288" t="s">
        <v>9</v>
      </c>
      <c r="C351" s="104">
        <v>4</v>
      </c>
      <c r="D351" s="71">
        <v>2</v>
      </c>
    </row>
    <row r="352" spans="1:4" ht="31.2" x14ac:dyDescent="0.3">
      <c r="A352" s="386"/>
      <c r="B352" s="288" t="s">
        <v>267</v>
      </c>
      <c r="C352" s="104">
        <v>1</v>
      </c>
      <c r="D352" s="71"/>
    </row>
    <row r="353" spans="1:4" ht="32.25" customHeight="1" x14ac:dyDescent="0.3">
      <c r="A353" s="386"/>
      <c r="B353" s="240" t="s">
        <v>258</v>
      </c>
      <c r="C353" s="104">
        <v>194</v>
      </c>
      <c r="D353" s="71">
        <v>13</v>
      </c>
    </row>
    <row r="354" spans="1:4" ht="31.2" x14ac:dyDescent="0.3">
      <c r="A354" s="386"/>
      <c r="B354" s="242" t="s">
        <v>239</v>
      </c>
      <c r="C354" s="104">
        <v>24</v>
      </c>
      <c r="D354" s="71"/>
    </row>
    <row r="355" spans="1:4" ht="31.2" x14ac:dyDescent="0.3">
      <c r="A355" s="386"/>
      <c r="B355" s="288" t="s">
        <v>19</v>
      </c>
      <c r="C355" s="104"/>
      <c r="D355" s="71">
        <v>3</v>
      </c>
    </row>
    <row r="356" spans="1:4" x14ac:dyDescent="0.3">
      <c r="A356" s="386"/>
      <c r="B356" s="146" t="s">
        <v>171</v>
      </c>
      <c r="C356" s="119">
        <v>26</v>
      </c>
      <c r="D356" s="257">
        <v>46</v>
      </c>
    </row>
    <row r="357" spans="1:4" ht="22.5" customHeight="1" x14ac:dyDescent="0.3">
      <c r="A357" s="386"/>
      <c r="B357" s="289" t="s">
        <v>21</v>
      </c>
      <c r="C357" s="119">
        <v>37</v>
      </c>
      <c r="D357" s="257">
        <v>2</v>
      </c>
    </row>
    <row r="358" spans="1:4" x14ac:dyDescent="0.3">
      <c r="A358" s="386"/>
      <c r="B358" s="283" t="s">
        <v>2</v>
      </c>
      <c r="C358" s="119"/>
      <c r="D358" s="257">
        <v>12</v>
      </c>
    </row>
    <row r="359" spans="1:4" ht="31.2" x14ac:dyDescent="0.3">
      <c r="A359" s="386"/>
      <c r="B359" s="283" t="s">
        <v>12</v>
      </c>
      <c r="C359" s="119"/>
      <c r="D359" s="257">
        <v>1</v>
      </c>
    </row>
    <row r="360" spans="1:4" ht="31.2" x14ac:dyDescent="0.3">
      <c r="A360" s="386"/>
      <c r="B360" s="242" t="s">
        <v>16</v>
      </c>
      <c r="C360" s="104"/>
      <c r="D360" s="71">
        <v>4</v>
      </c>
    </row>
    <row r="361" spans="1:4" x14ac:dyDescent="0.3">
      <c r="A361" s="244" t="s">
        <v>254</v>
      </c>
      <c r="B361" s="245">
        <v>13</v>
      </c>
      <c r="C361" s="291">
        <f>SUM(C348:C360)</f>
        <v>298</v>
      </c>
      <c r="D361" s="291">
        <f>SUM(D348:D360)</f>
        <v>98</v>
      </c>
    </row>
    <row r="362" spans="1:4" ht="31.2" x14ac:dyDescent="0.3">
      <c r="A362" s="385" t="s">
        <v>274</v>
      </c>
      <c r="B362" s="56" t="s">
        <v>3</v>
      </c>
      <c r="C362" s="238"/>
      <c r="D362" s="274">
        <v>7555</v>
      </c>
    </row>
    <row r="363" spans="1:4" x14ac:dyDescent="0.3">
      <c r="A363" s="386"/>
      <c r="B363" s="319" t="s">
        <v>193</v>
      </c>
      <c r="C363" s="238"/>
      <c r="D363" s="274">
        <v>56</v>
      </c>
    </row>
    <row r="364" spans="1:4" ht="31.2" x14ac:dyDescent="0.3">
      <c r="A364" s="386"/>
      <c r="B364" s="323" t="s">
        <v>29</v>
      </c>
      <c r="C364" s="238"/>
      <c r="D364" s="241">
        <v>1</v>
      </c>
    </row>
    <row r="365" spans="1:4" ht="31.2" x14ac:dyDescent="0.3">
      <c r="A365" s="386"/>
      <c r="B365" s="323" t="s">
        <v>258</v>
      </c>
      <c r="C365" s="238"/>
      <c r="D365" s="241">
        <v>3</v>
      </c>
    </row>
    <row r="366" spans="1:4" ht="31.2" x14ac:dyDescent="0.3">
      <c r="A366" s="386"/>
      <c r="B366" s="242" t="s">
        <v>239</v>
      </c>
      <c r="C366" s="238">
        <v>6</v>
      </c>
      <c r="D366" s="241"/>
    </row>
    <row r="367" spans="1:4" x14ac:dyDescent="0.3">
      <c r="A367" s="386"/>
      <c r="B367" s="323" t="s">
        <v>171</v>
      </c>
      <c r="C367" s="238">
        <v>1</v>
      </c>
      <c r="D367" s="241"/>
    </row>
    <row r="368" spans="1:4" x14ac:dyDescent="0.3">
      <c r="A368" s="386"/>
      <c r="B368" s="290" t="s">
        <v>2</v>
      </c>
      <c r="C368" s="123">
        <v>17</v>
      </c>
      <c r="D368" s="94"/>
    </row>
    <row r="369" spans="1:4" x14ac:dyDescent="0.3">
      <c r="A369" s="244" t="s">
        <v>254</v>
      </c>
      <c r="B369" s="245">
        <v>7</v>
      </c>
      <c r="C369" s="291">
        <f>SUM(C362:C368)</f>
        <v>24</v>
      </c>
      <c r="D369" s="291">
        <f>SUM(D362:D368)</f>
        <v>7615</v>
      </c>
    </row>
    <row r="370" spans="1:4" ht="31.2" x14ac:dyDescent="0.3">
      <c r="A370" s="385" t="s">
        <v>70</v>
      </c>
      <c r="B370" s="56" t="s">
        <v>33</v>
      </c>
      <c r="C370" s="250"/>
      <c r="D370" s="108">
        <v>53</v>
      </c>
    </row>
    <row r="371" spans="1:4" x14ac:dyDescent="0.3">
      <c r="A371" s="386"/>
      <c r="B371" s="56" t="s">
        <v>190</v>
      </c>
      <c r="C371" s="250"/>
      <c r="D371" s="108">
        <v>18</v>
      </c>
    </row>
    <row r="372" spans="1:4" ht="31.2" x14ac:dyDescent="0.3">
      <c r="A372" s="386"/>
      <c r="B372" s="56" t="s">
        <v>3</v>
      </c>
      <c r="C372" s="250"/>
      <c r="D372" s="108">
        <v>394</v>
      </c>
    </row>
    <row r="373" spans="1:4" x14ac:dyDescent="0.3">
      <c r="A373" s="386"/>
      <c r="B373" s="248" t="s">
        <v>193</v>
      </c>
      <c r="C373" s="250"/>
      <c r="D373" s="108">
        <v>20</v>
      </c>
    </row>
    <row r="374" spans="1:4" ht="31.5" customHeight="1" x14ac:dyDescent="0.3">
      <c r="A374" s="386"/>
      <c r="B374" s="240" t="s">
        <v>258</v>
      </c>
      <c r="C374" s="250">
        <v>18</v>
      </c>
      <c r="D374" s="108">
        <v>36</v>
      </c>
    </row>
    <row r="375" spans="1:4" ht="31.5" customHeight="1" x14ac:dyDescent="0.3">
      <c r="A375" s="386"/>
      <c r="B375" s="240" t="s">
        <v>16</v>
      </c>
      <c r="C375" s="238"/>
      <c r="D375" s="108">
        <v>3</v>
      </c>
    </row>
    <row r="376" spans="1:4" ht="31.2" x14ac:dyDescent="0.3">
      <c r="A376" s="386"/>
      <c r="B376" s="86" t="s">
        <v>19</v>
      </c>
      <c r="C376" s="238"/>
      <c r="D376" s="108">
        <v>3</v>
      </c>
    </row>
    <row r="377" spans="1:4" x14ac:dyDescent="0.3">
      <c r="A377" s="386"/>
      <c r="B377" s="146" t="s">
        <v>171</v>
      </c>
      <c r="C377" s="238"/>
      <c r="D377" s="108">
        <v>4</v>
      </c>
    </row>
    <row r="378" spans="1:4" x14ac:dyDescent="0.3">
      <c r="A378" s="386"/>
      <c r="B378" s="290" t="s">
        <v>2</v>
      </c>
      <c r="C378" s="238">
        <v>79</v>
      </c>
      <c r="D378" s="241"/>
    </row>
    <row r="379" spans="1:4" ht="31.2" x14ac:dyDescent="0.3">
      <c r="A379" s="317"/>
      <c r="B379" s="290" t="s">
        <v>26</v>
      </c>
      <c r="C379" s="238"/>
      <c r="D379" s="241">
        <v>2</v>
      </c>
    </row>
    <row r="380" spans="1:4" ht="18.600000000000001" customHeight="1" x14ac:dyDescent="0.3">
      <c r="A380" s="244" t="s">
        <v>254</v>
      </c>
      <c r="B380" s="245">
        <v>10</v>
      </c>
      <c r="C380" s="246">
        <f>SUM(C370:C379)</f>
        <v>97</v>
      </c>
      <c r="D380" s="246">
        <f>SUM(D370:D379)</f>
        <v>533</v>
      </c>
    </row>
    <row r="381" spans="1:4" ht="31.2" x14ac:dyDescent="0.3">
      <c r="A381" s="385" t="s">
        <v>69</v>
      </c>
      <c r="B381" s="273" t="s">
        <v>18</v>
      </c>
      <c r="C381" s="238"/>
      <c r="D381" s="241">
        <v>50</v>
      </c>
    </row>
    <row r="382" spans="1:4" ht="31.2" x14ac:dyDescent="0.3">
      <c r="A382" s="386"/>
      <c r="B382" s="240" t="s">
        <v>258</v>
      </c>
      <c r="C382" s="238"/>
      <c r="D382" s="239">
        <v>6</v>
      </c>
    </row>
    <row r="383" spans="1:4" x14ac:dyDescent="0.3">
      <c r="A383" s="386"/>
      <c r="B383" s="240" t="s">
        <v>171</v>
      </c>
      <c r="C383" s="238"/>
      <c r="D383" s="239">
        <v>1</v>
      </c>
    </row>
    <row r="384" spans="1:4" ht="31.2" x14ac:dyDescent="0.3">
      <c r="A384" s="386"/>
      <c r="B384" s="248" t="s">
        <v>19</v>
      </c>
      <c r="C384" s="238"/>
      <c r="D384" s="241">
        <v>64</v>
      </c>
    </row>
    <row r="385" spans="1:4" ht="31.2" x14ac:dyDescent="0.3">
      <c r="A385" s="386"/>
      <c r="B385" s="223" t="s">
        <v>252</v>
      </c>
      <c r="C385" s="238"/>
      <c r="D385" s="241">
        <v>2</v>
      </c>
    </row>
    <row r="386" spans="1:4" ht="31.2" x14ac:dyDescent="0.3">
      <c r="A386" s="386"/>
      <c r="B386" s="243" t="s">
        <v>16</v>
      </c>
      <c r="C386" s="238"/>
      <c r="D386" s="241">
        <v>6</v>
      </c>
    </row>
    <row r="387" spans="1:4" ht="31.2" x14ac:dyDescent="0.3">
      <c r="A387" s="318"/>
      <c r="B387" s="243" t="s">
        <v>239</v>
      </c>
      <c r="C387" s="238"/>
      <c r="D387" s="241">
        <v>1</v>
      </c>
    </row>
    <row r="388" spans="1:4" x14ac:dyDescent="0.3">
      <c r="A388" s="244" t="s">
        <v>254</v>
      </c>
      <c r="B388" s="245">
        <v>5</v>
      </c>
      <c r="C388" s="255">
        <f>SUM(C381:C387)</f>
        <v>0</v>
      </c>
      <c r="D388" s="255">
        <f>SUM(D381:D387)</f>
        <v>130</v>
      </c>
    </row>
    <row r="389" spans="1:4" ht="31.2" x14ac:dyDescent="0.3">
      <c r="A389" s="387" t="s">
        <v>224</v>
      </c>
      <c r="B389" s="56" t="s">
        <v>3</v>
      </c>
      <c r="C389" s="238"/>
      <c r="D389" s="241">
        <v>39</v>
      </c>
    </row>
    <row r="390" spans="1:4" x14ac:dyDescent="0.3">
      <c r="A390" s="388"/>
      <c r="B390" s="56" t="s">
        <v>190</v>
      </c>
      <c r="C390" s="238"/>
      <c r="D390" s="241">
        <v>29</v>
      </c>
    </row>
    <row r="391" spans="1:4" ht="31.2" x14ac:dyDescent="0.3">
      <c r="A391" s="388"/>
      <c r="B391" s="273" t="s">
        <v>262</v>
      </c>
      <c r="C391" s="238"/>
      <c r="D391" s="241">
        <v>8</v>
      </c>
    </row>
    <row r="392" spans="1:4" ht="31.2" x14ac:dyDescent="0.3">
      <c r="A392" s="388"/>
      <c r="B392" s="240" t="s">
        <v>258</v>
      </c>
      <c r="C392" s="238"/>
      <c r="D392" s="241">
        <v>24</v>
      </c>
    </row>
    <row r="393" spans="1:4" ht="31.2" x14ac:dyDescent="0.3">
      <c r="A393" s="388"/>
      <c r="B393" s="242" t="s">
        <v>239</v>
      </c>
      <c r="C393" s="238">
        <v>43</v>
      </c>
      <c r="D393" s="241"/>
    </row>
    <row r="394" spans="1:4" ht="31.2" x14ac:dyDescent="0.3">
      <c r="A394" s="388"/>
      <c r="B394" s="248" t="s">
        <v>19</v>
      </c>
      <c r="C394" s="238"/>
      <c r="D394" s="241">
        <v>40</v>
      </c>
    </row>
    <row r="395" spans="1:4" x14ac:dyDescent="0.3">
      <c r="A395" s="388"/>
      <c r="B395" s="146" t="s">
        <v>171</v>
      </c>
      <c r="C395" s="238">
        <v>47</v>
      </c>
      <c r="D395" s="241">
        <v>48</v>
      </c>
    </row>
    <row r="396" spans="1:4" x14ac:dyDescent="0.3">
      <c r="A396" s="388"/>
      <c r="B396" s="273" t="s">
        <v>2</v>
      </c>
      <c r="C396" s="238"/>
      <c r="D396" s="241">
        <v>37</v>
      </c>
    </row>
    <row r="397" spans="1:4" x14ac:dyDescent="0.3">
      <c r="A397" s="388"/>
      <c r="B397" s="322" t="s">
        <v>266</v>
      </c>
      <c r="C397" s="238"/>
      <c r="D397" s="241">
        <v>1</v>
      </c>
    </row>
    <row r="398" spans="1:4" ht="31.2" x14ac:dyDescent="0.3">
      <c r="A398" s="388"/>
      <c r="B398" s="243" t="s">
        <v>16</v>
      </c>
      <c r="C398" s="238"/>
      <c r="D398" s="241">
        <v>4</v>
      </c>
    </row>
    <row r="399" spans="1:4" x14ac:dyDescent="0.3">
      <c r="A399" s="244" t="s">
        <v>254</v>
      </c>
      <c r="B399" s="245">
        <v>10</v>
      </c>
      <c r="C399" s="247">
        <f>SUM(C389:C398)</f>
        <v>90</v>
      </c>
      <c r="D399" s="247">
        <f>SUM(D389:D398)</f>
        <v>230</v>
      </c>
    </row>
    <row r="400" spans="1:4" ht="33" customHeight="1" x14ac:dyDescent="0.3">
      <c r="A400" s="385" t="s">
        <v>170</v>
      </c>
      <c r="B400" s="248" t="s">
        <v>3</v>
      </c>
      <c r="C400" s="238"/>
      <c r="D400" s="241">
        <v>7</v>
      </c>
    </row>
    <row r="401" spans="1:4" ht="33" customHeight="1" x14ac:dyDescent="0.3">
      <c r="A401" s="386"/>
      <c r="B401" s="248" t="s">
        <v>18</v>
      </c>
      <c r="C401" s="238"/>
      <c r="D401" s="241">
        <v>9</v>
      </c>
    </row>
    <row r="402" spans="1:4" ht="33" customHeight="1" x14ac:dyDescent="0.3">
      <c r="A402" s="386"/>
      <c r="B402" s="248" t="s">
        <v>9</v>
      </c>
      <c r="C402" s="238">
        <v>10</v>
      </c>
      <c r="D402" s="241">
        <v>2</v>
      </c>
    </row>
    <row r="403" spans="1:4" ht="39" customHeight="1" x14ac:dyDescent="0.3">
      <c r="A403" s="386"/>
      <c r="B403" s="240" t="s">
        <v>258</v>
      </c>
      <c r="C403" s="238">
        <v>7</v>
      </c>
      <c r="D403" s="241">
        <v>3</v>
      </c>
    </row>
    <row r="404" spans="1:4" ht="31.2" x14ac:dyDescent="0.3">
      <c r="A404" s="386"/>
      <c r="B404" s="242" t="s">
        <v>239</v>
      </c>
      <c r="C404" s="106">
        <v>32</v>
      </c>
      <c r="D404" s="91"/>
    </row>
    <row r="405" spans="1:4" ht="31.2" x14ac:dyDescent="0.3">
      <c r="A405" s="386"/>
      <c r="B405" s="242" t="s">
        <v>7</v>
      </c>
      <c r="C405" s="106">
        <v>13</v>
      </c>
      <c r="D405" s="91">
        <v>1</v>
      </c>
    </row>
    <row r="406" spans="1:4" ht="31.2" x14ac:dyDescent="0.3">
      <c r="A406" s="386"/>
      <c r="B406" s="248" t="s">
        <v>19</v>
      </c>
      <c r="C406" s="106"/>
      <c r="D406" s="91">
        <v>14</v>
      </c>
    </row>
    <row r="407" spans="1:4" ht="31.2" x14ac:dyDescent="0.3">
      <c r="A407" s="386"/>
      <c r="B407" s="248" t="s">
        <v>16</v>
      </c>
      <c r="C407" s="106"/>
      <c r="D407" s="91">
        <v>1</v>
      </c>
    </row>
    <row r="408" spans="1:4" ht="31.2" x14ac:dyDescent="0.3">
      <c r="A408" s="386"/>
      <c r="B408" s="248" t="s">
        <v>197</v>
      </c>
      <c r="C408" s="106"/>
      <c r="D408" s="91">
        <v>1</v>
      </c>
    </row>
    <row r="409" spans="1:4" x14ac:dyDescent="0.3">
      <c r="A409" s="386"/>
      <c r="B409" s="248" t="s">
        <v>171</v>
      </c>
      <c r="C409" s="106">
        <v>3</v>
      </c>
      <c r="D409" s="91">
        <v>36</v>
      </c>
    </row>
    <row r="410" spans="1:4" x14ac:dyDescent="0.3">
      <c r="A410" s="244" t="s">
        <v>254</v>
      </c>
      <c r="B410" s="244">
        <v>10</v>
      </c>
      <c r="C410" s="246">
        <f>SUM(C400:C409)</f>
        <v>65</v>
      </c>
      <c r="D410" s="246">
        <f>SUM(D400:D409)</f>
        <v>74</v>
      </c>
    </row>
    <row r="411" spans="1:4" ht="31.2" x14ac:dyDescent="0.3">
      <c r="A411" s="385" t="s">
        <v>53</v>
      </c>
      <c r="B411" s="56" t="s">
        <v>3</v>
      </c>
      <c r="C411" s="238"/>
      <c r="D411" s="241">
        <v>1</v>
      </c>
    </row>
    <row r="412" spans="1:4" ht="31.2" x14ac:dyDescent="0.3">
      <c r="A412" s="386"/>
      <c r="B412" s="56" t="s">
        <v>9</v>
      </c>
      <c r="C412" s="238">
        <v>1</v>
      </c>
      <c r="D412" s="241"/>
    </row>
    <row r="413" spans="1:4" x14ac:dyDescent="0.3">
      <c r="A413" s="386"/>
      <c r="B413" s="56" t="s">
        <v>193</v>
      </c>
      <c r="C413" s="238">
        <v>15</v>
      </c>
      <c r="D413" s="241"/>
    </row>
    <row r="414" spans="1:4" ht="31.2" x14ac:dyDescent="0.3">
      <c r="A414" s="386"/>
      <c r="B414" s="240" t="s">
        <v>258</v>
      </c>
      <c r="C414" s="238">
        <v>3</v>
      </c>
      <c r="D414" s="241">
        <v>1</v>
      </c>
    </row>
    <row r="415" spans="1:4" ht="30.75" customHeight="1" x14ac:dyDescent="0.3">
      <c r="A415" s="386"/>
      <c r="B415" s="242" t="s">
        <v>239</v>
      </c>
      <c r="C415" s="238">
        <v>1</v>
      </c>
      <c r="D415" s="241"/>
    </row>
    <row r="416" spans="1:4" x14ac:dyDescent="0.3">
      <c r="A416" s="386"/>
      <c r="B416" s="146" t="s">
        <v>171</v>
      </c>
      <c r="C416" s="106">
        <v>9</v>
      </c>
      <c r="D416" s="67"/>
    </row>
    <row r="417" spans="1:5" x14ac:dyDescent="0.3">
      <c r="A417" s="389"/>
      <c r="B417" s="273" t="s">
        <v>2</v>
      </c>
      <c r="C417" s="106"/>
      <c r="D417" s="67">
        <v>5</v>
      </c>
    </row>
    <row r="418" spans="1:5" ht="22.95" customHeight="1" x14ac:dyDescent="0.3">
      <c r="A418" s="244" t="s">
        <v>254</v>
      </c>
      <c r="B418" s="245">
        <v>7</v>
      </c>
      <c r="C418" s="255">
        <f>SUM(C411:C417)</f>
        <v>29</v>
      </c>
      <c r="D418" s="247">
        <f>SUM(D411:D417)</f>
        <v>7</v>
      </c>
    </row>
    <row r="419" spans="1:5" ht="36" customHeight="1" x14ac:dyDescent="0.3">
      <c r="A419" s="265" t="s">
        <v>114</v>
      </c>
      <c r="B419" s="278"/>
      <c r="C419" s="260"/>
      <c r="D419" s="279"/>
    </row>
    <row r="420" spans="1:5" x14ac:dyDescent="0.3">
      <c r="A420" s="244" t="s">
        <v>254</v>
      </c>
      <c r="B420" s="245">
        <v>0</v>
      </c>
      <c r="C420" s="246">
        <f>SUM(C419)</f>
        <v>0</v>
      </c>
      <c r="D420" s="247">
        <f>SUM(D419)</f>
        <v>0</v>
      </c>
    </row>
    <row r="421" spans="1:5" ht="32.25" customHeight="1" x14ac:dyDescent="0.3">
      <c r="A421" s="385" t="s">
        <v>257</v>
      </c>
      <c r="B421" s="240" t="s">
        <v>258</v>
      </c>
      <c r="C421" s="238"/>
      <c r="D421" s="241">
        <v>7</v>
      </c>
    </row>
    <row r="422" spans="1:5" ht="32.25" customHeight="1" x14ac:dyDescent="0.3">
      <c r="A422" s="386"/>
      <c r="B422" s="326" t="s">
        <v>205</v>
      </c>
      <c r="C422" s="238"/>
      <c r="D422" s="241">
        <v>2</v>
      </c>
    </row>
    <row r="423" spans="1:5" ht="32.25" customHeight="1" x14ac:dyDescent="0.3">
      <c r="A423" s="386"/>
      <c r="B423" s="240" t="s">
        <v>190</v>
      </c>
      <c r="C423" s="238"/>
      <c r="D423" s="241">
        <v>2</v>
      </c>
    </row>
    <row r="424" spans="1:5" ht="32.25" customHeight="1" x14ac:dyDescent="0.3">
      <c r="A424" s="386"/>
      <c r="B424" s="240" t="s">
        <v>193</v>
      </c>
      <c r="C424" s="238"/>
      <c r="D424" s="241">
        <v>2</v>
      </c>
    </row>
    <row r="425" spans="1:5" x14ac:dyDescent="0.3">
      <c r="A425" s="244" t="s">
        <v>254</v>
      </c>
      <c r="B425" s="245">
        <v>3</v>
      </c>
      <c r="C425" s="246">
        <f>SUM(C421:C424)</f>
        <v>0</v>
      </c>
      <c r="D425" s="246">
        <f>SUM(D421:D424)</f>
        <v>13</v>
      </c>
    </row>
    <row r="426" spans="1:5" ht="31.2" x14ac:dyDescent="0.3">
      <c r="A426" s="385" t="s">
        <v>63</v>
      </c>
      <c r="B426" s="56" t="s">
        <v>3</v>
      </c>
      <c r="C426" s="238"/>
      <c r="D426" s="241"/>
    </row>
    <row r="427" spans="1:5" x14ac:dyDescent="0.3">
      <c r="A427" s="386"/>
      <c r="B427" s="56" t="s">
        <v>193</v>
      </c>
      <c r="C427" s="238"/>
      <c r="D427" s="241">
        <v>7</v>
      </c>
    </row>
    <row r="428" spans="1:5" x14ac:dyDescent="0.3">
      <c r="A428" s="386"/>
      <c r="B428" s="56" t="s">
        <v>190</v>
      </c>
      <c r="C428" s="238"/>
      <c r="D428" s="241">
        <v>3</v>
      </c>
      <c r="E428" s="235" t="s">
        <v>161</v>
      </c>
    </row>
    <row r="429" spans="1:5" x14ac:dyDescent="0.3">
      <c r="A429" s="386"/>
      <c r="B429" s="56" t="s">
        <v>21</v>
      </c>
      <c r="C429" s="238"/>
      <c r="D429" s="241">
        <v>2</v>
      </c>
    </row>
    <row r="430" spans="1:5" ht="37.200000000000003" customHeight="1" x14ac:dyDescent="0.3">
      <c r="A430" s="386"/>
      <c r="B430" s="240" t="s">
        <v>258</v>
      </c>
      <c r="C430" s="238">
        <v>2</v>
      </c>
      <c r="D430" s="241">
        <v>50</v>
      </c>
      <c r="E430" s="295"/>
    </row>
    <row r="431" spans="1:5" ht="25.95" customHeight="1" x14ac:dyDescent="0.3">
      <c r="A431" s="389"/>
      <c r="B431" s="240" t="s">
        <v>171</v>
      </c>
      <c r="C431" s="238"/>
      <c r="D431" s="241">
        <v>2</v>
      </c>
    </row>
    <row r="432" spans="1:5" ht="16.2" thickBot="1" x14ac:dyDescent="0.35">
      <c r="A432" s="292" t="s">
        <v>254</v>
      </c>
      <c r="B432" s="293">
        <v>5</v>
      </c>
      <c r="C432" s="294">
        <f>SUM(C426:C431)</f>
        <v>2</v>
      </c>
      <c r="D432" s="294">
        <f>SUM(D426:D431)</f>
        <v>64</v>
      </c>
    </row>
    <row r="433" spans="1:4" ht="32.4" customHeight="1" x14ac:dyDescent="0.3">
      <c r="A433" s="381" t="s">
        <v>275</v>
      </c>
      <c r="B433" s="383" t="s">
        <v>277</v>
      </c>
      <c r="C433" s="233">
        <f>SUM(C6:C432)/2</f>
        <v>4546</v>
      </c>
      <c r="D433" s="233">
        <f>SUM(D6:D432)/2</f>
        <v>28094</v>
      </c>
    </row>
    <row r="434" spans="1:4" ht="18" thickBot="1" x14ac:dyDescent="0.35">
      <c r="A434" s="382"/>
      <c r="B434" s="384"/>
      <c r="C434" s="296" t="s">
        <v>278</v>
      </c>
      <c r="D434" s="296" t="s">
        <v>278</v>
      </c>
    </row>
    <row r="435" spans="1:4" x14ac:dyDescent="0.3">
      <c r="C435" s="298"/>
    </row>
    <row r="436" spans="1:4" x14ac:dyDescent="0.3">
      <c r="C436" s="235" t="s">
        <v>161</v>
      </c>
    </row>
  </sheetData>
  <autoFilter ref="A4:D436">
    <filterColumn colId="2" showButton="0"/>
  </autoFilter>
  <mergeCells count="56">
    <mergeCell ref="A1:D1"/>
    <mergeCell ref="A2:D2"/>
    <mergeCell ref="A433:A434"/>
    <mergeCell ref="B433:B434"/>
    <mergeCell ref="A3:D3"/>
    <mergeCell ref="A240:A251"/>
    <mergeCell ref="A122:A142"/>
    <mergeCell ref="A144:A156"/>
    <mergeCell ref="A158:A164"/>
    <mergeCell ref="A174:A175"/>
    <mergeCell ref="A178:A182"/>
    <mergeCell ref="A191:A197"/>
    <mergeCell ref="A200:A206"/>
    <mergeCell ref="A217:A226"/>
    <mergeCell ref="A228:A238"/>
    <mergeCell ref="A299:A307"/>
    <mergeCell ref="E3:E4"/>
    <mergeCell ref="A4:A5"/>
    <mergeCell ref="B4:B5"/>
    <mergeCell ref="C4:D4"/>
    <mergeCell ref="A115:A120"/>
    <mergeCell ref="A24:A29"/>
    <mergeCell ref="A31:A36"/>
    <mergeCell ref="A40:A53"/>
    <mergeCell ref="A55:A60"/>
    <mergeCell ref="A62:A75"/>
    <mergeCell ref="A16:A22"/>
    <mergeCell ref="A6:A14"/>
    <mergeCell ref="A77:A78"/>
    <mergeCell ref="A101:A103"/>
    <mergeCell ref="A166:A168"/>
    <mergeCell ref="A170:A172"/>
    <mergeCell ref="A80:A96"/>
    <mergeCell ref="A98:A99"/>
    <mergeCell ref="A253:A256"/>
    <mergeCell ref="A208:A215"/>
    <mergeCell ref="A184:A189"/>
    <mergeCell ref="A105:A113"/>
    <mergeCell ref="A426:A431"/>
    <mergeCell ref="A370:A378"/>
    <mergeCell ref="A381:A386"/>
    <mergeCell ref="A389:A398"/>
    <mergeCell ref="A400:A409"/>
    <mergeCell ref="A411:A417"/>
    <mergeCell ref="A421:A424"/>
    <mergeCell ref="A362:A368"/>
    <mergeCell ref="A258:A264"/>
    <mergeCell ref="A268:A273"/>
    <mergeCell ref="A280:A288"/>
    <mergeCell ref="A348:A360"/>
    <mergeCell ref="A292:A295"/>
    <mergeCell ref="A309:A311"/>
    <mergeCell ref="A344:A346"/>
    <mergeCell ref="A313:A321"/>
    <mergeCell ref="A323:A342"/>
    <mergeCell ref="A275:A276"/>
  </mergeCells>
  <dataValidations count="15">
    <dataValidation type="textLength" operator="lessThanOrEqual" allowBlank="1" showInputMessage="1" showErrorMessage="1" error="Пиши кратко. Смотри предыдушие записи" sqref="B395 B377 B340 B188 B226 B181 B59 B155 B93:B95 B35:B36 B53 B230 B87 B99 B133 B137:B138 B197 B205 B215 B223 B262 B176 B336 B338 B356 B288 B163:B164 B250:B251 B284:B286">
      <formula1>#REF!</formula1>
    </dataValidation>
    <dataValidation type="textLength" operator="lessThanOrEqual" allowBlank="1" showInputMessage="1" showErrorMessage="1" error="Пиши кратко. Смотри предыдушие записи" sqref="B306">
      <formula1>B68</formula1>
    </dataValidation>
    <dataValidation type="textLength" operator="lessThanOrEqual" allowBlank="1" showInputMessage="1" showErrorMessage="1" error="Пиши кратко. Смотри предыдушие записи" sqref="B168 B103">
      <formula1>B1048331</formula1>
    </dataValidation>
    <dataValidation type="textLength" operator="lessThanOrEqual" allowBlank="1" showInputMessage="1" showErrorMessage="1" error="Пиши кратко. Смотри предыдушие записи" sqref="B134">
      <formula1>B1</formula1>
    </dataValidation>
    <dataValidation type="textLength" operator="lessThanOrEqual" allowBlank="1" showInputMessage="1" showErrorMessage="1" error="Пиши кратко. Смотри предыдушие записи" sqref="B135">
      <formula1>B1</formula1>
    </dataValidation>
    <dataValidation type="textLength" operator="lessThanOrEqual" allowBlank="1" showInputMessage="1" showErrorMessage="1" error="Пиши кратко. Смотри предыдушие записи" sqref="B118">
      <formula1>B1048352</formula1>
    </dataValidation>
    <dataValidation type="textLength" operator="lessThanOrEqual" allowBlank="1" showInputMessage="1" showErrorMessage="1" error="Пиши кратко. Смотри предыдушие записи" sqref="B295">
      <formula1>B53</formula1>
    </dataValidation>
    <dataValidation type="textLength" operator="lessThanOrEqual" allowBlank="1" showInputMessage="1" showErrorMessage="1" error="Пиши кратко. Смотри предыдушие записи" sqref="B111">
      <formula1>B1048344</formula1>
    </dataValidation>
    <dataValidation type="textLength" operator="lessThanOrEqual" allowBlank="1" showInputMessage="1" showErrorMessage="1" error="Пиши кратко. Смотри предыдушие записи" sqref="B166:B167">
      <formula1>B1048395</formula1>
    </dataValidation>
    <dataValidation type="textLength" operator="lessThanOrEqual" allowBlank="1" showInputMessage="1" showErrorMessage="1" error="Пиши кратко. Смотри предыдушие записи" sqref="B11">
      <formula1>B1048214</formula1>
    </dataValidation>
    <dataValidation type="textLength" operator="lessThanOrEqual" allowBlank="1" showInputMessage="1" showErrorMessage="1" error="Пиши кратко. Смотри предыдушие записи" sqref="B50">
      <formula1>B1048267</formula1>
    </dataValidation>
    <dataValidation type="textLength" operator="lessThanOrEqual" allowBlank="1" showInputMessage="1" showErrorMessage="1" error="Пиши кратко. Смотри предыдушие записи" sqref="B310">
      <formula1>B71</formula1>
    </dataValidation>
    <dataValidation type="textLength" operator="lessThanOrEqual" allowBlank="1" showInputMessage="1" showErrorMessage="1" error="Пиши кратко. Смотри предыдушие записи" sqref="B73:B74">
      <formula1>B1048299</formula1>
    </dataValidation>
    <dataValidation type="textLength" operator="lessThanOrEqual" allowBlank="1" showInputMessage="1" showErrorMessage="1" error="Пиши кратко. Смотри предыдушие записи" sqref="B311 B319:B320">
      <formula1>B74</formula1>
    </dataValidation>
    <dataValidation type="textLength" operator="lessThanOrEqual" allowBlank="1" showInputMessage="1" showErrorMessage="1" error="Пиши кратко. Смотри предыдушие записи" sqref="B416">
      <formula1>B183</formula1>
    </dataValidation>
  </dataValidations>
  <hyperlinks>
    <hyperlink ref="E3:E4" location="'ВИДЫ И СЛУЧАИ 2016'!A1" display="'ВИДЫ И СЛУЧАИ 2016'!A1"/>
  </hyperlinks>
  <pageMargins left="0.70866141732283472" right="0.70866141732283472" top="0.74803149606299213" bottom="0.74803149606299213" header="0.31496062992125984" footer="0.31496062992125984"/>
  <pageSetup paperSize="9" scale="40" fitToWidth="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64"/>
  <sheetViews>
    <sheetView zoomScaleNormal="100" workbookViewId="0">
      <selection sqref="A1:C1"/>
    </sheetView>
  </sheetViews>
  <sheetFormatPr defaultColWidth="9" defaultRowHeight="20.100000000000001" customHeight="1" x14ac:dyDescent="0.3"/>
  <cols>
    <col min="1" max="1" width="44.19921875" style="95" customWidth="1"/>
    <col min="2" max="3" width="14.8984375" style="188" customWidth="1"/>
    <col min="4" max="4" width="25.5" style="95" customWidth="1"/>
    <col min="5" max="5" width="3.09765625" style="95" customWidth="1"/>
    <col min="6" max="16384" width="9" style="95"/>
  </cols>
  <sheetData>
    <row r="1" spans="1:5" ht="81" customHeight="1" x14ac:dyDescent="0.4">
      <c r="A1" s="421" t="s">
        <v>153</v>
      </c>
      <c r="B1" s="421"/>
      <c r="C1" s="421"/>
      <c r="D1" s="419"/>
      <c r="E1" s="419"/>
    </row>
    <row r="2" spans="1:5" ht="19.5" customHeight="1" x14ac:dyDescent="0.4">
      <c r="A2" s="96"/>
      <c r="B2" s="184"/>
      <c r="C2" s="184"/>
      <c r="D2" s="175"/>
      <c r="E2" s="173"/>
    </row>
    <row r="3" spans="1:5" ht="19.5" customHeight="1" x14ac:dyDescent="0.4">
      <c r="A3" s="420" t="s">
        <v>107</v>
      </c>
      <c r="B3" s="405" t="s">
        <v>250</v>
      </c>
      <c r="C3" s="405"/>
      <c r="D3" s="175"/>
      <c r="E3" s="97"/>
    </row>
    <row r="4" spans="1:5" ht="34.5" customHeight="1" x14ac:dyDescent="0.4">
      <c r="A4" s="420"/>
      <c r="B4" s="185" t="s">
        <v>219</v>
      </c>
      <c r="C4" s="185" t="s">
        <v>46</v>
      </c>
      <c r="E4" s="174"/>
    </row>
    <row r="5" spans="1:5" ht="20.100000000000001" customHeight="1" x14ac:dyDescent="0.3">
      <c r="A5" s="98" t="s">
        <v>55</v>
      </c>
      <c r="B5" s="134">
        <v>7</v>
      </c>
      <c r="C5" s="134">
        <f>'2015г. КВО ПОДРОБНО'!C12+'2015г. КВО ПОДРОБНО'!D12</f>
        <v>698</v>
      </c>
      <c r="D5" s="99"/>
    </row>
    <row r="6" spans="1:5" ht="20.100000000000001" customHeight="1" x14ac:dyDescent="0.3">
      <c r="A6" s="98" t="s">
        <v>54</v>
      </c>
      <c r="B6" s="134">
        <v>5</v>
      </c>
      <c r="C6" s="134">
        <f>'2015г. КВО ПОДРОБНО'!C18+'2015г. КВО ПОДРОБНО'!D18</f>
        <v>17</v>
      </c>
      <c r="D6" s="99"/>
    </row>
    <row r="7" spans="1:5" ht="20.100000000000001" customHeight="1" x14ac:dyDescent="0.3">
      <c r="A7" s="98" t="s">
        <v>49</v>
      </c>
      <c r="B7" s="134">
        <v>6</v>
      </c>
      <c r="C7" s="134">
        <f>'2015г. КВО ПОДРОБНО'!C25+'2015г. КВО ПОДРОБНО'!D25</f>
        <v>490</v>
      </c>
      <c r="D7" s="99"/>
    </row>
    <row r="8" spans="1:5" ht="20.100000000000001" customHeight="1" x14ac:dyDescent="0.3">
      <c r="A8" s="98" t="s">
        <v>50</v>
      </c>
      <c r="B8" s="134">
        <v>10</v>
      </c>
      <c r="C8" s="134">
        <f>'2015г. КВО ПОДРОБНО'!C36+'2015г. КВО ПОДРОБНО'!D36</f>
        <v>81</v>
      </c>
      <c r="D8" s="99"/>
    </row>
    <row r="9" spans="1:5" ht="20.100000000000001" customHeight="1" x14ac:dyDescent="0.3">
      <c r="A9" s="98" t="s">
        <v>56</v>
      </c>
      <c r="B9" s="134">
        <v>6</v>
      </c>
      <c r="C9" s="134">
        <f>'2015г. КВО ПОДРОБНО'!C43+'2015г. КВО ПОДРОБНО'!D43</f>
        <v>42</v>
      </c>
      <c r="D9" s="99"/>
    </row>
    <row r="10" spans="1:5" ht="20.100000000000001" customHeight="1" x14ac:dyDescent="0.3">
      <c r="A10" s="98" t="s">
        <v>57</v>
      </c>
      <c r="B10" s="134">
        <v>1</v>
      </c>
      <c r="C10" s="134">
        <f>'2015г. КВО ПОДРОБНО'!C45+'2015г. КВО ПОДРОБНО'!D45</f>
        <v>0</v>
      </c>
      <c r="D10" s="99"/>
    </row>
    <row r="11" spans="1:5" ht="20.100000000000001" customHeight="1" x14ac:dyDescent="0.3">
      <c r="A11" s="98" t="s">
        <v>203</v>
      </c>
      <c r="B11" s="134">
        <v>1</v>
      </c>
      <c r="C11" s="134">
        <f>'2015г. КВО ПОДРОБНО'!C47+'2015г. КВО ПОДРОБНО'!D47</f>
        <v>1</v>
      </c>
      <c r="D11" s="99"/>
    </row>
    <row r="12" spans="1:5" ht="20.100000000000001" customHeight="1" x14ac:dyDescent="0.3">
      <c r="A12" s="98" t="s">
        <v>59</v>
      </c>
      <c r="B12" s="134">
        <v>14</v>
      </c>
      <c r="C12" s="186">
        <f>'2015г. КВО ПОДРОБНО'!C62+'2015г. КВО ПОДРОБНО'!D62</f>
        <v>910</v>
      </c>
      <c r="D12" s="99"/>
    </row>
    <row r="13" spans="1:5" ht="20.100000000000001" customHeight="1" x14ac:dyDescent="0.3">
      <c r="A13" s="98" t="s">
        <v>60</v>
      </c>
      <c r="B13" s="134">
        <v>5</v>
      </c>
      <c r="C13" s="134">
        <f>'2015г. КВО ПОДРОБНО'!C68+'2015г. КВО ПОДРОБНО'!D68</f>
        <v>306</v>
      </c>
      <c r="D13" s="99"/>
    </row>
    <row r="14" spans="1:5" ht="20.100000000000001" customHeight="1" x14ac:dyDescent="0.3">
      <c r="A14" s="98" t="s">
        <v>220</v>
      </c>
      <c r="B14" s="134">
        <v>14</v>
      </c>
      <c r="C14" s="134">
        <f>'2015г. КВО ПОДРОБНО'!C83+'2015г. КВО ПОДРОБНО'!D83</f>
        <v>284</v>
      </c>
      <c r="D14" s="99"/>
    </row>
    <row r="15" spans="1:5" ht="20.100000000000001" customHeight="1" x14ac:dyDescent="0.3">
      <c r="A15" s="98" t="s">
        <v>62</v>
      </c>
      <c r="B15" s="134">
        <v>20</v>
      </c>
      <c r="C15" s="134">
        <f>'2015г. КВО ПОДРОБНО'!C104+'2015г. КВО ПОДРОБНО'!D104</f>
        <v>637</v>
      </c>
      <c r="D15" s="99"/>
    </row>
    <row r="16" spans="1:5" ht="20.100000000000001" customHeight="1" x14ac:dyDescent="0.3">
      <c r="A16" s="98" t="s">
        <v>106</v>
      </c>
      <c r="B16" s="134">
        <v>4</v>
      </c>
      <c r="C16" s="134">
        <f>'2015г. КВО ПОДРОБНО'!C109+'2015г. КВО ПОДРОБНО'!D109</f>
        <v>41</v>
      </c>
      <c r="D16" s="99"/>
    </row>
    <row r="17" spans="1:4" ht="20.100000000000001" customHeight="1" x14ac:dyDescent="0.3">
      <c r="A17" s="98" t="s">
        <v>105</v>
      </c>
      <c r="B17" s="134">
        <v>3</v>
      </c>
      <c r="C17" s="134">
        <f>'2015г. КВО ПОДРОБНО'!C113+'2015г. КВО ПОДРОБНО'!D113</f>
        <v>9</v>
      </c>
      <c r="D17" s="99"/>
    </row>
    <row r="18" spans="1:4" ht="20.100000000000001" customHeight="1" x14ac:dyDescent="0.3">
      <c r="A18" s="98" t="s">
        <v>104</v>
      </c>
      <c r="B18" s="134">
        <v>1</v>
      </c>
      <c r="C18" s="134">
        <f>'2015г. КВО ПОДРОБНО'!C115+'2015г. КВО ПОДРОБНО'!D115</f>
        <v>6</v>
      </c>
      <c r="D18" s="99"/>
    </row>
    <row r="19" spans="1:4" ht="20.100000000000001" customHeight="1" x14ac:dyDescent="0.3">
      <c r="A19" s="98" t="s">
        <v>103</v>
      </c>
      <c r="B19" s="134">
        <v>1</v>
      </c>
      <c r="C19" s="134">
        <f>'2015г. КВО ПОДРОБНО'!C117+'2015г. КВО ПОДРОБНО'!D117</f>
        <v>5</v>
      </c>
      <c r="D19" s="99"/>
    </row>
    <row r="20" spans="1:4" ht="33.75" customHeight="1" x14ac:dyDescent="0.3">
      <c r="A20" s="98" t="s">
        <v>207</v>
      </c>
      <c r="B20" s="134">
        <v>9</v>
      </c>
      <c r="C20" s="134">
        <f>'2015г. КВО ПОДРОБНО'!C127+'2015г. КВО ПОДРОБНО'!D127</f>
        <v>164</v>
      </c>
      <c r="D20" s="99"/>
    </row>
    <row r="21" spans="1:4" ht="20.100000000000001" customHeight="1" x14ac:dyDescent="0.3">
      <c r="A21" s="98" t="s">
        <v>101</v>
      </c>
      <c r="B21" s="134">
        <v>8</v>
      </c>
      <c r="C21" s="134">
        <f>'2015г. КВО ПОДРОБНО'!C136+'2015г. КВО ПОДРОБНО'!D136</f>
        <v>78</v>
      </c>
      <c r="D21" s="99"/>
    </row>
    <row r="22" spans="1:4" ht="20.25" customHeight="1" x14ac:dyDescent="0.3">
      <c r="A22" s="98" t="s">
        <v>100</v>
      </c>
      <c r="B22" s="134">
        <v>21</v>
      </c>
      <c r="C22" s="134">
        <f>'2015г. КВО ПОДРОБНО'!C158+'2015г. КВО ПОДРОБНО'!D158</f>
        <v>5860</v>
      </c>
      <c r="D22" s="99"/>
    </row>
    <row r="23" spans="1:4" ht="18" customHeight="1" x14ac:dyDescent="0.3">
      <c r="A23" s="98" t="s">
        <v>168</v>
      </c>
      <c r="B23" s="134">
        <v>10</v>
      </c>
      <c r="C23" s="134">
        <f>'2015г. КВО ПОДРОБНО'!C169+'2015г. КВО ПОДРОБНО'!D169</f>
        <v>298</v>
      </c>
      <c r="D23" s="99"/>
    </row>
    <row r="24" spans="1:4" ht="20.100000000000001" customHeight="1" x14ac:dyDescent="0.3">
      <c r="A24" s="98" t="s">
        <v>99</v>
      </c>
      <c r="B24" s="134">
        <v>4</v>
      </c>
      <c r="C24" s="134">
        <f>'2015г. КВО ПОДРОБНО'!C174+'2015г. КВО ПОДРОБНО'!D174</f>
        <v>6</v>
      </c>
      <c r="D24" s="99"/>
    </row>
    <row r="25" spans="1:4" ht="20.100000000000001" customHeight="1" x14ac:dyDescent="0.3">
      <c r="A25" s="98" t="s">
        <v>98</v>
      </c>
      <c r="B25" s="134">
        <v>1</v>
      </c>
      <c r="C25" s="134">
        <f>'2015г. КВО ПОДРОБНО'!C176+'2015г. КВО ПОДРОБНО'!D176</f>
        <v>6</v>
      </c>
      <c r="D25" s="99"/>
    </row>
    <row r="26" spans="1:4" ht="20.100000000000001" customHeight="1" x14ac:dyDescent="0.3">
      <c r="A26" s="98" t="s">
        <v>117</v>
      </c>
      <c r="B26" s="134">
        <v>1</v>
      </c>
      <c r="C26" s="134">
        <f>'2015г. КВО ПОДРОБНО'!C178+'2015г. КВО ПОДРОБНО'!D178</f>
        <v>13</v>
      </c>
      <c r="D26" s="99"/>
    </row>
    <row r="27" spans="1:4" ht="20.100000000000001" customHeight="1" x14ac:dyDescent="0.3">
      <c r="A27" s="98" t="s">
        <v>97</v>
      </c>
      <c r="B27" s="134">
        <v>4</v>
      </c>
      <c r="C27" s="134">
        <f>'2015г. КВО ПОДРОБНО'!C183+'2015г. КВО ПОДРОБНО'!D183</f>
        <v>10</v>
      </c>
      <c r="D27" s="99"/>
    </row>
    <row r="28" spans="1:4" ht="31.2" x14ac:dyDescent="0.3">
      <c r="A28" s="98" t="s">
        <v>96</v>
      </c>
      <c r="B28" s="134">
        <v>6</v>
      </c>
      <c r="C28" s="134">
        <f>'2015г. КВО ПОДРОБНО'!C190+'2015г. КВО ПОДРОБНО'!D190</f>
        <v>119</v>
      </c>
      <c r="D28" s="99"/>
    </row>
    <row r="29" spans="1:4" ht="20.100000000000001" customHeight="1" x14ac:dyDescent="0.3">
      <c r="A29" s="98" t="s">
        <v>95</v>
      </c>
      <c r="B29" s="134">
        <v>4</v>
      </c>
      <c r="C29" s="134">
        <f>'2015г. КВО ПОДРОБНО'!C195+'2015г. КВО ПОДРОБНО'!D195</f>
        <v>115</v>
      </c>
      <c r="D29" s="99"/>
    </row>
    <row r="30" spans="1:4" ht="20.100000000000001" customHeight="1" x14ac:dyDescent="0.3">
      <c r="A30" s="98" t="s">
        <v>94</v>
      </c>
      <c r="B30" s="134">
        <v>7</v>
      </c>
      <c r="C30" s="134">
        <f>'2015г. КВО ПОДРОБНО'!C203+'2015г. КВО ПОДРОБНО'!D203</f>
        <v>132</v>
      </c>
      <c r="D30" s="99"/>
    </row>
    <row r="31" spans="1:4" ht="20.100000000000001" customHeight="1" x14ac:dyDescent="0.3">
      <c r="A31" s="98" t="s">
        <v>93</v>
      </c>
      <c r="B31" s="134">
        <v>6</v>
      </c>
      <c r="C31" s="134">
        <f>'2015г. КВО ПОДРОБНО'!C210+'2015г. КВО ПОДРОБНО'!D210</f>
        <v>66</v>
      </c>
      <c r="D31" s="99"/>
    </row>
    <row r="32" spans="1:4" ht="20.100000000000001" customHeight="1" x14ac:dyDescent="0.3">
      <c r="A32" s="98" t="s">
        <v>92</v>
      </c>
      <c r="B32" s="134">
        <v>5</v>
      </c>
      <c r="C32" s="186">
        <f>'2015г. КВО ПОДРОБНО'!C216+'2015г. КВО ПОДРОБНО'!D216</f>
        <v>2743</v>
      </c>
      <c r="D32" s="99"/>
    </row>
    <row r="33" spans="1:4" ht="20.100000000000001" customHeight="1" x14ac:dyDescent="0.3">
      <c r="A33" s="98" t="s">
        <v>91</v>
      </c>
      <c r="B33" s="134">
        <v>9</v>
      </c>
      <c r="C33" s="134">
        <f>'2015г. КВО ПОДРОБНО'!C226+'2015г. КВО ПОДРОБНО'!D226</f>
        <v>478</v>
      </c>
      <c r="D33" s="99"/>
    </row>
    <row r="34" spans="1:4" ht="20.100000000000001" customHeight="1" x14ac:dyDescent="0.3">
      <c r="A34" s="98" t="s">
        <v>89</v>
      </c>
      <c r="B34" s="134">
        <v>7</v>
      </c>
      <c r="C34" s="134">
        <f>'2015г. КВО ПОДРОБНО'!C234+'2015г. КВО ПОДРОБНО'!D234</f>
        <v>56</v>
      </c>
      <c r="D34" s="99"/>
    </row>
    <row r="35" spans="1:4" ht="20.100000000000001" customHeight="1" x14ac:dyDescent="0.3">
      <c r="A35" s="98" t="s">
        <v>164</v>
      </c>
      <c r="B35" s="134">
        <v>11</v>
      </c>
      <c r="C35" s="186">
        <f>'2015г. КВО ПОДРОБНО'!C246+'2015г. КВО ПОДРОБНО'!D246</f>
        <v>785</v>
      </c>
      <c r="D35" s="99"/>
    </row>
    <row r="36" spans="1:4" ht="20.100000000000001" customHeight="1" x14ac:dyDescent="0.3">
      <c r="A36" s="98" t="s">
        <v>87</v>
      </c>
      <c r="B36" s="134">
        <v>1</v>
      </c>
      <c r="C36" s="134">
        <f>'2015г. КВО ПОДРОБНО'!C248+'2015г. КВО ПОДРОБНО'!D248</f>
        <v>1981</v>
      </c>
      <c r="D36" s="99"/>
    </row>
    <row r="37" spans="1:4" ht="20.100000000000001" customHeight="1" x14ac:dyDescent="0.3">
      <c r="A37" s="98" t="s">
        <v>85</v>
      </c>
      <c r="B37" s="134">
        <v>4</v>
      </c>
      <c r="C37" s="134">
        <f>'2015г. КВО ПОДРОБНО'!C253+'2015г. КВО ПОДРОБНО'!D253</f>
        <v>35</v>
      </c>
      <c r="D37" s="99"/>
    </row>
    <row r="38" spans="1:4" ht="20.100000000000001" customHeight="1" x14ac:dyDescent="0.3">
      <c r="A38" s="98" t="s">
        <v>116</v>
      </c>
      <c r="B38" s="134">
        <v>0</v>
      </c>
      <c r="C38" s="134">
        <v>0</v>
      </c>
      <c r="D38" s="99"/>
    </row>
    <row r="39" spans="1:4" ht="20.100000000000001" customHeight="1" x14ac:dyDescent="0.3">
      <c r="A39" s="98" t="s">
        <v>84</v>
      </c>
      <c r="B39" s="134">
        <v>0</v>
      </c>
      <c r="C39" s="134">
        <f>'2015г. КВО ПОДРОБНО'!C257+'2015г. КВО ПОДРОБНО'!D257</f>
        <v>0</v>
      </c>
      <c r="D39" s="99"/>
    </row>
    <row r="40" spans="1:4" ht="31.2" x14ac:dyDescent="0.3">
      <c r="A40" s="100" t="s">
        <v>83</v>
      </c>
      <c r="B40" s="134">
        <v>5</v>
      </c>
      <c r="C40" s="134">
        <f>'2015г. КВО ПОДРОБНО'!C263+'2015г. КВО ПОДРОБНО'!D263</f>
        <v>45</v>
      </c>
      <c r="D40" s="99"/>
    </row>
    <row r="41" spans="1:4" ht="20.100000000000001" customHeight="1" x14ac:dyDescent="0.3">
      <c r="A41" s="98" t="s">
        <v>82</v>
      </c>
      <c r="B41" s="134">
        <v>0</v>
      </c>
      <c r="C41" s="134">
        <f>'2015г. КВО ПОДРОБНО'!C265+'2015г. КВО ПОДРОБНО'!D265</f>
        <v>0</v>
      </c>
      <c r="D41" s="99"/>
    </row>
    <row r="42" spans="1:4" ht="20.100000000000001" customHeight="1" x14ac:dyDescent="0.3">
      <c r="A42" s="98" t="s">
        <v>246</v>
      </c>
      <c r="B42" s="134">
        <v>1</v>
      </c>
      <c r="C42" s="134">
        <f>'2015г. КВО ПОДРОБНО'!C267+'2015г. КВО ПОДРОБНО'!D267</f>
        <v>2</v>
      </c>
      <c r="D42" s="99"/>
    </row>
    <row r="43" spans="1:4" ht="20.100000000000001" customHeight="1" x14ac:dyDescent="0.3">
      <c r="A43" s="98" t="s">
        <v>206</v>
      </c>
      <c r="B43" s="134">
        <v>7</v>
      </c>
      <c r="C43" s="134">
        <f>'2015г. КВО ПОДРОБНО'!C275+'2015г. КВО ПОДРОБНО'!D275</f>
        <v>425</v>
      </c>
      <c r="D43" s="99"/>
    </row>
    <row r="44" spans="1:4" ht="20.100000000000001" customHeight="1" x14ac:dyDescent="0.3">
      <c r="A44" s="98" t="s">
        <v>80</v>
      </c>
      <c r="B44" s="134">
        <v>1</v>
      </c>
      <c r="C44" s="134">
        <f>'2015г. КВО ПОДРОБНО'!C277+'2015г. КВО ПОДРОБНО'!D277</f>
        <v>9</v>
      </c>
      <c r="D44" s="99"/>
    </row>
    <row r="45" spans="1:4" ht="20.100000000000001" customHeight="1" x14ac:dyDescent="0.3">
      <c r="A45" s="98" t="s">
        <v>79</v>
      </c>
      <c r="B45" s="134">
        <v>2</v>
      </c>
      <c r="C45" s="134">
        <f>'2015г. КВО ПОДРОБНО'!C280+'2015г. КВО ПОДРОБНО'!D280</f>
        <v>6</v>
      </c>
      <c r="D45" s="99"/>
    </row>
    <row r="46" spans="1:4" ht="20.100000000000001" customHeight="1" x14ac:dyDescent="0.3">
      <c r="A46" s="98" t="s">
        <v>78</v>
      </c>
      <c r="B46" s="134">
        <v>7</v>
      </c>
      <c r="C46" s="134">
        <f>'2015г. КВО ПОДРОБНО'!C288+'2015г. КВО ПОДРОБНО'!D288</f>
        <v>31</v>
      </c>
      <c r="D46" s="99"/>
    </row>
    <row r="47" spans="1:4" ht="20.100000000000001" customHeight="1" x14ac:dyDescent="0.3">
      <c r="A47" s="98" t="s">
        <v>209</v>
      </c>
      <c r="B47" s="134">
        <v>0</v>
      </c>
      <c r="C47" s="134">
        <f>'2015г. КВО ПОДРОБНО'!C290+'2015г. КВО ПОДРОБНО'!D290</f>
        <v>0</v>
      </c>
      <c r="D47" s="99"/>
    </row>
    <row r="48" spans="1:4" ht="31.5" customHeight="1" x14ac:dyDescent="0.3">
      <c r="A48" s="98" t="s">
        <v>204</v>
      </c>
      <c r="B48" s="134">
        <v>10</v>
      </c>
      <c r="C48" s="134">
        <f>'2015г. КВО ПОДРОБНО'!C301+'2015г. КВО ПОДРОБНО'!D301</f>
        <v>1261</v>
      </c>
      <c r="D48" s="99"/>
    </row>
    <row r="49" spans="1:4" ht="20.100000000000001" customHeight="1" x14ac:dyDescent="0.3">
      <c r="A49" s="98" t="s">
        <v>48</v>
      </c>
      <c r="B49" s="134">
        <v>5</v>
      </c>
      <c r="C49" s="134">
        <f>'2015г. КВО ПОДРОБНО'!C307+'2015г. КВО ПОДРОБНО'!D307</f>
        <v>104</v>
      </c>
      <c r="D49" s="99"/>
    </row>
    <row r="50" spans="1:4" ht="20.100000000000001" customHeight="1" x14ac:dyDescent="0.3">
      <c r="A50" s="98" t="s">
        <v>75</v>
      </c>
      <c r="B50" s="134">
        <v>8</v>
      </c>
      <c r="C50" s="134">
        <f>'2015г. КВО ПОДРОБНО'!C316+'2015г. КВО ПОДРОБНО'!D316</f>
        <v>6295</v>
      </c>
      <c r="D50" s="99"/>
    </row>
    <row r="51" spans="1:4" ht="20.100000000000001" customHeight="1" x14ac:dyDescent="0.3">
      <c r="A51" s="98" t="s">
        <v>74</v>
      </c>
      <c r="B51" s="134">
        <v>24</v>
      </c>
      <c r="C51" s="134">
        <f>'2015г. КВО ПОДРОБНО'!C341+'2015г. КВО ПОДРОБНО'!D341</f>
        <v>935</v>
      </c>
      <c r="D51" s="99"/>
    </row>
    <row r="52" spans="1:4" ht="20.100000000000001" customHeight="1" x14ac:dyDescent="0.3">
      <c r="A52" s="98" t="s">
        <v>73</v>
      </c>
      <c r="B52" s="187">
        <v>2</v>
      </c>
      <c r="C52" s="187">
        <f>'2015г. КВО ПОДРОБНО'!C344+'2015г. КВО ПОДРОБНО'!D344</f>
        <v>5</v>
      </c>
      <c r="D52" s="99"/>
    </row>
    <row r="53" spans="1:4" ht="20.100000000000001" customHeight="1" x14ac:dyDescent="0.3">
      <c r="A53" s="98" t="s">
        <v>72</v>
      </c>
      <c r="B53" s="134">
        <v>12</v>
      </c>
      <c r="C53" s="134">
        <f>'2015г. КВО ПОДРОБНО'!C357+'2015г. КВО ПОДРОБНО'!D357</f>
        <v>264</v>
      </c>
      <c r="D53" s="99"/>
    </row>
    <row r="54" spans="1:4" ht="20.100000000000001" customHeight="1" x14ac:dyDescent="0.3">
      <c r="A54" s="98" t="s">
        <v>71</v>
      </c>
      <c r="B54" s="134">
        <v>4</v>
      </c>
      <c r="C54" s="134">
        <f>'2015г. КВО ПОДРОБНО'!C362+'2015г. КВО ПОДРОБНО'!D362</f>
        <v>4788</v>
      </c>
      <c r="D54" s="99"/>
    </row>
    <row r="55" spans="1:4" ht="20.100000000000001" customHeight="1" x14ac:dyDescent="0.3">
      <c r="A55" s="98" t="s">
        <v>70</v>
      </c>
      <c r="B55" s="134">
        <v>9</v>
      </c>
      <c r="C55" s="134">
        <f>'2015г. КВО ПОДРОБНО'!C372+'2015г. КВО ПОДРОБНО'!D372</f>
        <v>553</v>
      </c>
      <c r="D55" s="99"/>
    </row>
    <row r="56" spans="1:4" ht="20.100000000000001" customHeight="1" x14ac:dyDescent="0.3">
      <c r="A56" s="98" t="s">
        <v>69</v>
      </c>
      <c r="B56" s="134">
        <v>5</v>
      </c>
      <c r="C56" s="134">
        <f>'2015г. КВО ПОДРОБНО'!C378+'2015г. КВО ПОДРОБНО'!D378</f>
        <v>76</v>
      </c>
      <c r="D56" s="99"/>
    </row>
    <row r="57" spans="1:4" ht="33" customHeight="1" x14ac:dyDescent="0.3">
      <c r="A57" s="98" t="s">
        <v>224</v>
      </c>
      <c r="B57" s="134">
        <v>11</v>
      </c>
      <c r="C57" s="134">
        <f>'2015г. КВО ПОДРОБНО'!C390+'2015г. КВО ПОДРОБНО'!D390</f>
        <v>360</v>
      </c>
      <c r="D57" s="99"/>
    </row>
    <row r="58" spans="1:4" ht="20.100000000000001" customHeight="1" x14ac:dyDescent="0.3">
      <c r="A58" s="98" t="s">
        <v>66</v>
      </c>
      <c r="B58" s="134">
        <v>0</v>
      </c>
      <c r="C58" s="134">
        <f>'2015г. КВО ПОДРОБНО'!C392+'2015г. КВО ПОДРОБНО'!D392</f>
        <v>0</v>
      </c>
      <c r="D58" s="99"/>
    </row>
    <row r="59" spans="1:4" ht="33.75" customHeight="1" x14ac:dyDescent="0.3">
      <c r="A59" s="100" t="s">
        <v>169</v>
      </c>
      <c r="B59" s="179">
        <v>12</v>
      </c>
      <c r="C59" s="134">
        <f>'2015г. КВО ПОДРОБНО'!C405+'2015г. КВО ПОДРОБНО'!D405</f>
        <v>124</v>
      </c>
      <c r="D59" s="99"/>
    </row>
    <row r="60" spans="1:4" ht="20.100000000000001" customHeight="1" x14ac:dyDescent="0.3">
      <c r="A60" s="98" t="s">
        <v>53</v>
      </c>
      <c r="B60" s="134">
        <v>7</v>
      </c>
      <c r="C60" s="134">
        <f>'2015г. КВО ПОДРОБНО'!C413+'2015г. КВО ПОДРОБНО'!D413</f>
        <v>72</v>
      </c>
      <c r="D60" s="99"/>
    </row>
    <row r="61" spans="1:4" ht="20.100000000000001" customHeight="1" x14ac:dyDescent="0.3">
      <c r="A61" s="98" t="s">
        <v>114</v>
      </c>
      <c r="B61" s="134">
        <v>0</v>
      </c>
      <c r="C61" s="134">
        <v>0</v>
      </c>
      <c r="D61" s="99"/>
    </row>
    <row r="62" spans="1:4" ht="20.100000000000001" customHeight="1" x14ac:dyDescent="0.3">
      <c r="A62" s="98" t="s">
        <v>64</v>
      </c>
      <c r="B62" s="134">
        <v>2</v>
      </c>
      <c r="C62" s="134">
        <f>'2015г. КВО ПОДРОБНО'!C419+'2015г. КВО ПОДРОБНО'!D419</f>
        <v>2</v>
      </c>
      <c r="D62" s="99"/>
    </row>
    <row r="63" spans="1:4" ht="20.100000000000001" customHeight="1" x14ac:dyDescent="0.3">
      <c r="A63" s="98" t="s">
        <v>63</v>
      </c>
      <c r="B63" s="134">
        <v>4</v>
      </c>
      <c r="C63" s="134">
        <f>'2015г. КВО ПОДРОБНО'!C424+'2015г. КВО ПОДРОБНО'!D424</f>
        <v>32</v>
      </c>
      <c r="D63" s="99"/>
    </row>
    <row r="64" spans="1:4" ht="34.799999999999997" x14ac:dyDescent="0.3">
      <c r="A64" s="101" t="s">
        <v>208</v>
      </c>
      <c r="B64" s="229" t="s">
        <v>244</v>
      </c>
      <c r="C64" s="134" t="s">
        <v>249</v>
      </c>
    </row>
  </sheetData>
  <mergeCells count="4">
    <mergeCell ref="D1:E1"/>
    <mergeCell ref="A3:A4"/>
    <mergeCell ref="B3:C3"/>
    <mergeCell ref="A1:C1"/>
  </mergeCells>
  <phoneticPr fontId="29" type="noConversion"/>
  <pageMargins left="0.19685039370078741" right="0.70866141732283472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428"/>
  <sheetViews>
    <sheetView topLeftCell="A407" zoomScale="90" zoomScaleNormal="90" workbookViewId="0">
      <selection activeCell="C424" sqref="C424"/>
    </sheetView>
  </sheetViews>
  <sheetFormatPr defaultRowHeight="15.6" x14ac:dyDescent="0.3"/>
  <cols>
    <col min="1" max="1" width="26.59765625" style="211" customWidth="1"/>
    <col min="2" max="2" width="34.69921875" customWidth="1"/>
    <col min="3" max="3" width="10.8984375" customWidth="1"/>
    <col min="4" max="4" width="12.59765625" customWidth="1"/>
    <col min="5" max="5" width="21.3984375" customWidth="1"/>
  </cols>
  <sheetData>
    <row r="1" spans="1:7" s="22" customFormat="1" ht="97.5" customHeight="1" x14ac:dyDescent="0.3">
      <c r="A1" s="206"/>
      <c r="B1" s="20"/>
      <c r="C1" s="21"/>
      <c r="D1" s="21"/>
    </row>
    <row r="2" spans="1:7" ht="21" x14ac:dyDescent="0.3">
      <c r="A2" s="427" t="s">
        <v>251</v>
      </c>
      <c r="B2" s="427"/>
      <c r="C2" s="427"/>
      <c r="D2" s="427"/>
      <c r="E2" s="428" t="s">
        <v>149</v>
      </c>
    </row>
    <row r="3" spans="1:7" x14ac:dyDescent="0.3">
      <c r="A3" s="429" t="s">
        <v>51</v>
      </c>
      <c r="B3" s="429" t="s">
        <v>47</v>
      </c>
      <c r="C3" s="431" t="s">
        <v>46</v>
      </c>
      <c r="D3" s="431"/>
      <c r="E3" s="428"/>
    </row>
    <row r="4" spans="1:7" ht="59.25" customHeight="1" x14ac:dyDescent="0.4">
      <c r="A4" s="430"/>
      <c r="B4" s="430"/>
      <c r="C4" s="112" t="s">
        <v>166</v>
      </c>
      <c r="D4" s="2" t="s">
        <v>167</v>
      </c>
      <c r="G4" s="202"/>
    </row>
    <row r="5" spans="1:7" ht="31.2" x14ac:dyDescent="0.3">
      <c r="A5" s="432" t="s">
        <v>55</v>
      </c>
      <c r="B5" s="168" t="s">
        <v>3</v>
      </c>
      <c r="C5" s="113">
        <v>1</v>
      </c>
      <c r="D5" s="89">
        <v>188</v>
      </c>
    </row>
    <row r="6" spans="1:7" ht="31.2" x14ac:dyDescent="0.3">
      <c r="A6" s="433"/>
      <c r="B6" s="168" t="s">
        <v>190</v>
      </c>
      <c r="C6" s="113"/>
      <c r="D6" s="89">
        <v>159</v>
      </c>
    </row>
    <row r="7" spans="1:7" x14ac:dyDescent="0.3">
      <c r="A7" s="433"/>
      <c r="B7" s="168" t="s">
        <v>193</v>
      </c>
      <c r="C7" s="113">
        <v>24</v>
      </c>
      <c r="D7" s="89">
        <v>3</v>
      </c>
    </row>
    <row r="8" spans="1:7" ht="48.75" customHeight="1" x14ac:dyDescent="0.3">
      <c r="A8" s="433"/>
      <c r="B8" s="144" t="s">
        <v>8</v>
      </c>
      <c r="C8" s="113"/>
      <c r="D8" s="5">
        <v>1</v>
      </c>
    </row>
    <row r="9" spans="1:7" ht="31.2" x14ac:dyDescent="0.3">
      <c r="A9" s="433"/>
      <c r="B9" s="141" t="s">
        <v>239</v>
      </c>
      <c r="C9" s="113"/>
      <c r="D9" s="5">
        <v>1</v>
      </c>
    </row>
    <row r="10" spans="1:7" ht="22.5" customHeight="1" x14ac:dyDescent="0.3">
      <c r="A10" s="433"/>
      <c r="B10" s="147" t="s">
        <v>171</v>
      </c>
      <c r="C10" s="113">
        <v>38</v>
      </c>
      <c r="D10" s="5">
        <v>282</v>
      </c>
    </row>
    <row r="11" spans="1:7" ht="22.5" customHeight="1" x14ac:dyDescent="0.3">
      <c r="A11" s="434"/>
      <c r="B11" s="37" t="s">
        <v>2</v>
      </c>
      <c r="C11" s="113"/>
      <c r="D11" s="5">
        <v>1</v>
      </c>
    </row>
    <row r="12" spans="1:7" x14ac:dyDescent="0.3">
      <c r="A12" s="207" t="s">
        <v>1</v>
      </c>
      <c r="B12" s="34" t="s">
        <v>112</v>
      </c>
      <c r="C12" s="127">
        <f>SUM(C5:C11)</f>
        <v>63</v>
      </c>
      <c r="D12" s="35">
        <f>SUM(D5:D11)</f>
        <v>635</v>
      </c>
    </row>
    <row r="13" spans="1:7" ht="39.75" customHeight="1" x14ac:dyDescent="0.3">
      <c r="A13" s="422" t="s">
        <v>54</v>
      </c>
      <c r="B13" s="215" t="s">
        <v>3</v>
      </c>
      <c r="C13" s="212"/>
      <c r="D13" s="212">
        <v>4</v>
      </c>
    </row>
    <row r="14" spans="1:7" ht="39.75" customHeight="1" x14ac:dyDescent="0.3">
      <c r="A14" s="423"/>
      <c r="B14" s="215" t="s">
        <v>190</v>
      </c>
      <c r="C14" s="212"/>
      <c r="D14" s="212">
        <v>4</v>
      </c>
    </row>
    <row r="15" spans="1:7" ht="47.25" customHeight="1" x14ac:dyDescent="0.3">
      <c r="A15" s="423"/>
      <c r="B15" s="144" t="s">
        <v>8</v>
      </c>
      <c r="C15" s="148"/>
      <c r="D15" s="212">
        <v>2</v>
      </c>
    </row>
    <row r="16" spans="1:7" ht="39.75" customHeight="1" x14ac:dyDescent="0.3">
      <c r="A16" s="424"/>
      <c r="B16" s="168" t="s">
        <v>193</v>
      </c>
      <c r="C16" s="148"/>
      <c r="D16" s="212">
        <v>6</v>
      </c>
    </row>
    <row r="17" spans="1:4" ht="39.75" customHeight="1" x14ac:dyDescent="0.3">
      <c r="A17" s="425"/>
      <c r="B17" s="143" t="s">
        <v>19</v>
      </c>
      <c r="C17" s="148"/>
      <c r="D17" s="212">
        <v>1</v>
      </c>
    </row>
    <row r="18" spans="1:4" x14ac:dyDescent="0.3">
      <c r="A18" s="207" t="s">
        <v>1</v>
      </c>
      <c r="B18" s="34" t="s">
        <v>6</v>
      </c>
      <c r="C18" s="127">
        <f>SUM(C13:C17)</f>
        <v>0</v>
      </c>
      <c r="D18" s="35">
        <f>D13+D14+D15+D16+D17</f>
        <v>17</v>
      </c>
    </row>
    <row r="19" spans="1:4" ht="36" customHeight="1" x14ac:dyDescent="0.3">
      <c r="A19" s="422" t="s">
        <v>49</v>
      </c>
      <c r="B19" s="168" t="s">
        <v>3</v>
      </c>
      <c r="C19" s="113"/>
      <c r="D19" s="5">
        <v>87</v>
      </c>
    </row>
    <row r="20" spans="1:4" ht="36" customHeight="1" x14ac:dyDescent="0.3">
      <c r="A20" s="423"/>
      <c r="B20" s="168" t="s">
        <v>190</v>
      </c>
      <c r="C20" s="113"/>
      <c r="D20" s="5">
        <v>96</v>
      </c>
    </row>
    <row r="21" spans="1:4" ht="31.2" x14ac:dyDescent="0.3">
      <c r="A21" s="423"/>
      <c r="B21" s="143" t="s">
        <v>26</v>
      </c>
      <c r="C21" s="113">
        <v>2</v>
      </c>
      <c r="D21" s="5"/>
    </row>
    <row r="22" spans="1:4" x14ac:dyDescent="0.3">
      <c r="A22" s="423"/>
      <c r="B22" s="169" t="s">
        <v>162</v>
      </c>
      <c r="C22" s="38"/>
      <c r="D22" s="5">
        <v>1</v>
      </c>
    </row>
    <row r="23" spans="1:4" x14ac:dyDescent="0.3">
      <c r="A23" s="423"/>
      <c r="B23" s="147" t="s">
        <v>171</v>
      </c>
      <c r="C23" s="38"/>
      <c r="D23" s="5">
        <v>73</v>
      </c>
    </row>
    <row r="24" spans="1:4" x14ac:dyDescent="0.3">
      <c r="A24" s="423"/>
      <c r="B24" s="37" t="s">
        <v>2</v>
      </c>
      <c r="C24" s="113">
        <v>112</v>
      </c>
      <c r="D24" s="5">
        <v>119</v>
      </c>
    </row>
    <row r="25" spans="1:4" x14ac:dyDescent="0.3">
      <c r="A25" s="207" t="s">
        <v>1</v>
      </c>
      <c r="B25" s="34" t="s">
        <v>20</v>
      </c>
      <c r="C25" s="181">
        <f>SUM(C19:C24)</f>
        <v>114</v>
      </c>
      <c r="D25" s="35">
        <f>SUM(D19:D24)</f>
        <v>376</v>
      </c>
    </row>
    <row r="26" spans="1:4" ht="36" customHeight="1" x14ac:dyDescent="0.3">
      <c r="A26" s="435" t="s">
        <v>50</v>
      </c>
      <c r="B26" s="168" t="s">
        <v>3</v>
      </c>
      <c r="C26" s="38"/>
      <c r="D26" s="5">
        <v>2</v>
      </c>
    </row>
    <row r="27" spans="1:4" ht="36" customHeight="1" x14ac:dyDescent="0.3">
      <c r="A27" s="436"/>
      <c r="B27" s="143" t="s">
        <v>9</v>
      </c>
      <c r="C27" s="38">
        <v>8</v>
      </c>
      <c r="D27" s="5"/>
    </row>
    <row r="28" spans="1:4" ht="46.8" x14ac:dyDescent="0.3">
      <c r="A28" s="436"/>
      <c r="B28" s="144" t="s">
        <v>8</v>
      </c>
      <c r="C28" s="38">
        <v>22</v>
      </c>
      <c r="D28" s="5"/>
    </row>
    <row r="29" spans="1:4" ht="31.2" x14ac:dyDescent="0.3">
      <c r="A29" s="436"/>
      <c r="B29" s="144" t="s">
        <v>7</v>
      </c>
      <c r="C29" s="38">
        <v>24</v>
      </c>
      <c r="D29" s="5"/>
    </row>
    <row r="30" spans="1:4" x14ac:dyDescent="0.3">
      <c r="A30" s="436"/>
      <c r="B30" s="147" t="s">
        <v>171</v>
      </c>
      <c r="C30" s="38">
        <v>1</v>
      </c>
      <c r="D30" s="5">
        <v>2</v>
      </c>
    </row>
    <row r="31" spans="1:4" ht="31.2" x14ac:dyDescent="0.3">
      <c r="A31" s="436"/>
      <c r="B31" s="90" t="s">
        <v>242</v>
      </c>
      <c r="C31" s="38">
        <v>5</v>
      </c>
      <c r="D31" s="5"/>
    </row>
    <row r="32" spans="1:4" ht="36" customHeight="1" x14ac:dyDescent="0.3">
      <c r="A32" s="436"/>
      <c r="B32" s="155" t="s">
        <v>12</v>
      </c>
      <c r="C32" s="38">
        <v>3</v>
      </c>
      <c r="D32" s="5"/>
    </row>
    <row r="33" spans="1:4" ht="36" customHeight="1" x14ac:dyDescent="0.3">
      <c r="A33" s="436"/>
      <c r="B33" s="17" t="s">
        <v>23</v>
      </c>
      <c r="C33" s="38">
        <v>1</v>
      </c>
      <c r="D33" s="5"/>
    </row>
    <row r="34" spans="1:4" ht="26.25" customHeight="1" x14ac:dyDescent="0.3">
      <c r="A34" s="436"/>
      <c r="B34" s="37" t="s">
        <v>2</v>
      </c>
      <c r="C34" s="38">
        <v>2</v>
      </c>
      <c r="D34" s="5"/>
    </row>
    <row r="35" spans="1:4" ht="31.2" x14ac:dyDescent="0.3">
      <c r="A35" s="437"/>
      <c r="B35" s="168" t="s">
        <v>237</v>
      </c>
      <c r="C35" s="38">
        <v>11</v>
      </c>
      <c r="D35" s="5"/>
    </row>
    <row r="36" spans="1:4" x14ac:dyDescent="0.3">
      <c r="A36" s="207" t="s">
        <v>1</v>
      </c>
      <c r="B36" s="34" t="s">
        <v>135</v>
      </c>
      <c r="C36" s="181">
        <f>SUM(C26:C35)</f>
        <v>77</v>
      </c>
      <c r="D36" s="35">
        <f>SUM(D26:D32)</f>
        <v>4</v>
      </c>
    </row>
    <row r="37" spans="1:4" ht="36" customHeight="1" x14ac:dyDescent="0.3">
      <c r="A37" s="422" t="s">
        <v>56</v>
      </c>
      <c r="B37" s="168" t="s">
        <v>190</v>
      </c>
      <c r="C37" s="113"/>
      <c r="D37" s="5">
        <v>7</v>
      </c>
    </row>
    <row r="38" spans="1:4" ht="36" customHeight="1" x14ac:dyDescent="0.3">
      <c r="A38" s="423"/>
      <c r="B38" s="168" t="s">
        <v>3</v>
      </c>
      <c r="C38" s="113"/>
      <c r="D38" s="5">
        <v>6</v>
      </c>
    </row>
    <row r="39" spans="1:4" ht="36" customHeight="1" x14ac:dyDescent="0.3">
      <c r="A39" s="423"/>
      <c r="B39" s="144" t="s">
        <v>8</v>
      </c>
      <c r="C39" s="113"/>
      <c r="D39" s="5">
        <v>6</v>
      </c>
    </row>
    <row r="40" spans="1:4" ht="36" customHeight="1" x14ac:dyDescent="0.3">
      <c r="A40" s="423"/>
      <c r="B40" s="204" t="s">
        <v>171</v>
      </c>
      <c r="C40" s="113"/>
      <c r="D40" s="5">
        <v>2</v>
      </c>
    </row>
    <row r="41" spans="1:4" ht="36" customHeight="1" x14ac:dyDescent="0.3">
      <c r="A41" s="423"/>
      <c r="B41" s="79" t="s">
        <v>23</v>
      </c>
      <c r="C41" s="113">
        <v>11</v>
      </c>
      <c r="D41" s="5"/>
    </row>
    <row r="42" spans="1:4" ht="24" customHeight="1" x14ac:dyDescent="0.3">
      <c r="A42" s="426"/>
      <c r="B42" s="109" t="s">
        <v>2</v>
      </c>
      <c r="C42" s="113"/>
      <c r="D42" s="5">
        <v>10</v>
      </c>
    </row>
    <row r="43" spans="1:4" x14ac:dyDescent="0.3">
      <c r="A43" s="207" t="s">
        <v>1</v>
      </c>
      <c r="B43" s="34" t="s">
        <v>20</v>
      </c>
      <c r="C43" s="127">
        <f>SUM(C37:C42)</f>
        <v>11</v>
      </c>
      <c r="D43" s="103">
        <f>SUM(D37:D42)</f>
        <v>31</v>
      </c>
    </row>
    <row r="44" spans="1:4" x14ac:dyDescent="0.3">
      <c r="A44" s="228" t="s">
        <v>57</v>
      </c>
      <c r="B44" s="143"/>
      <c r="C44" s="113"/>
      <c r="D44" s="5"/>
    </row>
    <row r="45" spans="1:4" x14ac:dyDescent="0.3">
      <c r="A45" s="207" t="s">
        <v>1</v>
      </c>
      <c r="B45" s="34" t="s">
        <v>125</v>
      </c>
      <c r="C45" s="127">
        <f>SUM(C44:C44)</f>
        <v>0</v>
      </c>
      <c r="D45" s="103">
        <f>SUM(D44:D44)</f>
        <v>0</v>
      </c>
    </row>
    <row r="46" spans="1:4" x14ac:dyDescent="0.3">
      <c r="A46" s="228" t="s">
        <v>203</v>
      </c>
      <c r="B46" s="168" t="s">
        <v>171</v>
      </c>
      <c r="C46" s="113">
        <v>1</v>
      </c>
      <c r="D46" s="5"/>
    </row>
    <row r="47" spans="1:4" x14ac:dyDescent="0.3">
      <c r="A47" s="207" t="s">
        <v>1</v>
      </c>
      <c r="B47" s="34" t="s">
        <v>10</v>
      </c>
      <c r="C47" s="127">
        <f>SUM(C46:C46)</f>
        <v>1</v>
      </c>
      <c r="D47" s="103">
        <f>SUM(D46:D46)</f>
        <v>0</v>
      </c>
    </row>
    <row r="48" spans="1:4" ht="36" customHeight="1" x14ac:dyDescent="0.3">
      <c r="A48" s="422" t="s">
        <v>59</v>
      </c>
      <c r="B48" s="220" t="s">
        <v>33</v>
      </c>
      <c r="C48" s="221">
        <v>1</v>
      </c>
      <c r="D48" s="221"/>
    </row>
    <row r="49" spans="1:4" ht="36" customHeight="1" x14ac:dyDescent="0.3">
      <c r="A49" s="423"/>
      <c r="B49" s="168" t="s">
        <v>3</v>
      </c>
      <c r="C49" s="116">
        <v>4</v>
      </c>
      <c r="D49" s="5">
        <v>8</v>
      </c>
    </row>
    <row r="50" spans="1:4" ht="31.2" x14ac:dyDescent="0.3">
      <c r="A50" s="423"/>
      <c r="B50" s="141" t="s">
        <v>29</v>
      </c>
      <c r="C50" s="116">
        <v>34</v>
      </c>
      <c r="D50" s="70"/>
    </row>
    <row r="51" spans="1:4" ht="31.2" x14ac:dyDescent="0.3">
      <c r="A51" s="423"/>
      <c r="B51" s="143" t="s">
        <v>9</v>
      </c>
      <c r="C51" s="116">
        <v>2</v>
      </c>
      <c r="D51" s="70"/>
    </row>
    <row r="52" spans="1:4" ht="31.2" x14ac:dyDescent="0.3">
      <c r="A52" s="423"/>
      <c r="B52" s="143" t="s">
        <v>241</v>
      </c>
      <c r="C52" s="116">
        <v>7</v>
      </c>
      <c r="D52" s="70"/>
    </row>
    <row r="53" spans="1:4" ht="46.8" x14ac:dyDescent="0.3">
      <c r="A53" s="423"/>
      <c r="B53" s="144" t="s">
        <v>8</v>
      </c>
      <c r="C53" s="116">
        <v>650</v>
      </c>
      <c r="D53" s="5">
        <v>6</v>
      </c>
    </row>
    <row r="54" spans="1:4" ht="31.2" x14ac:dyDescent="0.3">
      <c r="A54" s="423"/>
      <c r="B54" s="141" t="s">
        <v>239</v>
      </c>
      <c r="C54" s="116">
        <v>10</v>
      </c>
      <c r="D54" s="5"/>
    </row>
    <row r="55" spans="1:4" ht="31.2" x14ac:dyDescent="0.3">
      <c r="A55" s="423"/>
      <c r="B55" s="143" t="s">
        <v>7</v>
      </c>
      <c r="C55" s="116">
        <v>40</v>
      </c>
      <c r="D55" s="5"/>
    </row>
    <row r="56" spans="1:4" ht="31.2" x14ac:dyDescent="0.3">
      <c r="A56" s="423"/>
      <c r="B56" s="143" t="s">
        <v>160</v>
      </c>
      <c r="C56" s="116">
        <v>2</v>
      </c>
      <c r="D56" s="5"/>
    </row>
    <row r="57" spans="1:4" x14ac:dyDescent="0.3">
      <c r="A57" s="423"/>
      <c r="B57" s="147" t="s">
        <v>171</v>
      </c>
      <c r="C57" s="116">
        <v>11</v>
      </c>
      <c r="D57" s="5">
        <v>2</v>
      </c>
    </row>
    <row r="58" spans="1:4" ht="31.2" x14ac:dyDescent="0.3">
      <c r="A58" s="423"/>
      <c r="B58" s="90" t="s">
        <v>242</v>
      </c>
      <c r="C58" s="116"/>
      <c r="D58" s="70">
        <v>1</v>
      </c>
    </row>
    <row r="59" spans="1:4" ht="31.2" x14ac:dyDescent="0.3">
      <c r="A59" s="423"/>
      <c r="B59" s="90" t="s">
        <v>12</v>
      </c>
      <c r="C59" s="116">
        <v>1</v>
      </c>
      <c r="D59" s="70">
        <v>5</v>
      </c>
    </row>
    <row r="60" spans="1:4" ht="31.2" x14ac:dyDescent="0.3">
      <c r="A60" s="423"/>
      <c r="B60" s="168" t="s">
        <v>21</v>
      </c>
      <c r="C60" s="116">
        <v>78</v>
      </c>
      <c r="D60" s="70"/>
    </row>
    <row r="61" spans="1:4" ht="31.2" x14ac:dyDescent="0.3">
      <c r="A61" s="423"/>
      <c r="B61" s="79" t="s">
        <v>23</v>
      </c>
      <c r="C61" s="116">
        <v>46</v>
      </c>
      <c r="D61" s="70">
        <v>2</v>
      </c>
    </row>
    <row r="62" spans="1:4" x14ac:dyDescent="0.3">
      <c r="A62" s="207" t="s">
        <v>1</v>
      </c>
      <c r="B62" s="34" t="s">
        <v>121</v>
      </c>
      <c r="C62" s="182">
        <f>SUM(C48:C61)</f>
        <v>886</v>
      </c>
      <c r="D62" s="35">
        <f>SUM(D48:D61)</f>
        <v>24</v>
      </c>
    </row>
    <row r="63" spans="1:4" ht="31.2" x14ac:dyDescent="0.3">
      <c r="A63" s="422" t="s">
        <v>60</v>
      </c>
      <c r="B63" s="143" t="s">
        <v>9</v>
      </c>
      <c r="C63" s="150">
        <v>32</v>
      </c>
      <c r="D63" s="151"/>
    </row>
    <row r="64" spans="1:4" ht="46.8" x14ac:dyDescent="0.3">
      <c r="A64" s="423"/>
      <c r="B64" s="144" t="s">
        <v>8</v>
      </c>
      <c r="C64" s="150"/>
      <c r="D64" s="151">
        <v>17</v>
      </c>
    </row>
    <row r="65" spans="1:4" ht="31.2" x14ac:dyDescent="0.3">
      <c r="A65" s="423"/>
      <c r="B65" s="143" t="s">
        <v>7</v>
      </c>
      <c r="C65" s="150">
        <v>38</v>
      </c>
      <c r="D65" s="151"/>
    </row>
    <row r="66" spans="1:4" ht="31.2" x14ac:dyDescent="0.3">
      <c r="A66" s="423"/>
      <c r="B66" s="139" t="s">
        <v>197</v>
      </c>
      <c r="C66" s="148">
        <v>10</v>
      </c>
      <c r="D66" s="152"/>
    </row>
    <row r="67" spans="1:4" ht="31.2" x14ac:dyDescent="0.3">
      <c r="A67" s="423"/>
      <c r="B67" s="153" t="s">
        <v>23</v>
      </c>
      <c r="C67" s="150">
        <v>209</v>
      </c>
      <c r="D67" s="151"/>
    </row>
    <row r="68" spans="1:4" x14ac:dyDescent="0.3">
      <c r="A68" s="207" t="s">
        <v>1</v>
      </c>
      <c r="B68" s="34" t="s">
        <v>6</v>
      </c>
      <c r="C68" s="127">
        <f>SUM(C63:C67)</f>
        <v>289</v>
      </c>
      <c r="D68" s="35">
        <f>SUM(D63:D67)</f>
        <v>17</v>
      </c>
    </row>
    <row r="69" spans="1:4" ht="31.2" x14ac:dyDescent="0.3">
      <c r="A69" s="422" t="s">
        <v>220</v>
      </c>
      <c r="B69" s="168" t="s">
        <v>3</v>
      </c>
      <c r="C69" s="110"/>
      <c r="D69" s="111">
        <v>4</v>
      </c>
    </row>
    <row r="70" spans="1:4" ht="31.2" x14ac:dyDescent="0.3">
      <c r="A70" s="423"/>
      <c r="B70" s="168" t="s">
        <v>190</v>
      </c>
      <c r="C70" s="110"/>
      <c r="D70" s="111">
        <v>10</v>
      </c>
    </row>
    <row r="71" spans="1:4" ht="31.2" x14ac:dyDescent="0.3">
      <c r="A71" s="423"/>
      <c r="B71" s="69" t="s">
        <v>18</v>
      </c>
      <c r="C71" s="116"/>
      <c r="D71" s="5">
        <v>23</v>
      </c>
    </row>
    <row r="72" spans="1:4" ht="31.2" x14ac:dyDescent="0.3">
      <c r="A72" s="423"/>
      <c r="B72" s="143" t="s">
        <v>9</v>
      </c>
      <c r="C72" s="116">
        <v>6</v>
      </c>
      <c r="D72" s="5"/>
    </row>
    <row r="73" spans="1:4" x14ac:dyDescent="0.3">
      <c r="A73" s="423"/>
      <c r="B73" s="143" t="s">
        <v>193</v>
      </c>
      <c r="C73" s="118">
        <v>2</v>
      </c>
      <c r="D73" s="154"/>
    </row>
    <row r="74" spans="1:4" ht="48" customHeight="1" x14ac:dyDescent="0.3">
      <c r="A74" s="423"/>
      <c r="B74" s="144" t="s">
        <v>8</v>
      </c>
      <c r="C74" s="116">
        <v>1</v>
      </c>
      <c r="D74" s="70"/>
    </row>
    <row r="75" spans="1:4" ht="31.2" x14ac:dyDescent="0.3">
      <c r="A75" s="423"/>
      <c r="B75" s="141" t="s">
        <v>239</v>
      </c>
      <c r="C75" s="118">
        <v>6</v>
      </c>
      <c r="D75" s="154"/>
    </row>
    <row r="76" spans="1:4" ht="31.2" x14ac:dyDescent="0.3">
      <c r="A76" s="423"/>
      <c r="B76" s="143" t="s">
        <v>7</v>
      </c>
      <c r="C76" s="116">
        <v>54</v>
      </c>
      <c r="D76" s="70"/>
    </row>
    <row r="77" spans="1:4" ht="31.2" x14ac:dyDescent="0.3">
      <c r="A77" s="423"/>
      <c r="B77" s="153" t="s">
        <v>23</v>
      </c>
      <c r="C77" s="116"/>
      <c r="D77" s="70">
        <v>1</v>
      </c>
    </row>
    <row r="78" spans="1:4" ht="31.2" x14ac:dyDescent="0.3">
      <c r="A78" s="423"/>
      <c r="B78" s="143" t="s">
        <v>19</v>
      </c>
      <c r="C78" s="116"/>
      <c r="D78" s="70">
        <v>90</v>
      </c>
    </row>
    <row r="79" spans="1:4" ht="18" customHeight="1" x14ac:dyDescent="0.3">
      <c r="A79" s="423"/>
      <c r="B79" s="192" t="s">
        <v>171</v>
      </c>
      <c r="C79" s="118">
        <v>41</v>
      </c>
      <c r="D79" s="154">
        <v>10</v>
      </c>
    </row>
    <row r="80" spans="1:4" ht="31.2" x14ac:dyDescent="0.3">
      <c r="A80" s="423"/>
      <c r="B80" s="192" t="s">
        <v>253</v>
      </c>
      <c r="C80" s="118"/>
      <c r="D80" s="154">
        <v>2</v>
      </c>
    </row>
    <row r="81" spans="1:4" ht="30.75" customHeight="1" x14ac:dyDescent="0.3">
      <c r="A81" s="423"/>
      <c r="B81" s="37" t="s">
        <v>16</v>
      </c>
      <c r="C81" s="116"/>
      <c r="D81" s="70">
        <v>33</v>
      </c>
    </row>
    <row r="82" spans="1:4" ht="30.75" customHeight="1" x14ac:dyDescent="0.3">
      <c r="A82" s="446"/>
      <c r="B82" s="223" t="s">
        <v>252</v>
      </c>
      <c r="C82" s="116"/>
      <c r="D82" s="70">
        <v>1</v>
      </c>
    </row>
    <row r="83" spans="1:4" x14ac:dyDescent="0.3">
      <c r="A83" s="207" t="s">
        <v>1</v>
      </c>
      <c r="B83" s="34" t="s">
        <v>121</v>
      </c>
      <c r="C83" s="127">
        <f>SUM(C69:C82)</f>
        <v>110</v>
      </c>
      <c r="D83" s="103">
        <f>SUM(D69:D82)</f>
        <v>174</v>
      </c>
    </row>
    <row r="84" spans="1:4" ht="31.2" x14ac:dyDescent="0.3">
      <c r="A84" s="422" t="s">
        <v>62</v>
      </c>
      <c r="B84" s="168" t="s">
        <v>33</v>
      </c>
      <c r="C84" s="116">
        <v>2</v>
      </c>
      <c r="D84" s="5"/>
    </row>
    <row r="85" spans="1:4" ht="31.2" x14ac:dyDescent="0.3">
      <c r="A85" s="423"/>
      <c r="B85" s="168" t="s">
        <v>3</v>
      </c>
      <c r="C85" s="116">
        <v>18</v>
      </c>
      <c r="D85" s="5"/>
    </row>
    <row r="86" spans="1:4" ht="31.2" x14ac:dyDescent="0.3">
      <c r="A86" s="423"/>
      <c r="B86" s="168" t="s">
        <v>190</v>
      </c>
      <c r="C86" s="116">
        <v>18</v>
      </c>
      <c r="D86" s="5"/>
    </row>
    <row r="87" spans="1:4" ht="31.2" x14ac:dyDescent="0.3">
      <c r="A87" s="423"/>
      <c r="B87" s="168" t="s">
        <v>240</v>
      </c>
      <c r="C87" s="116">
        <v>3</v>
      </c>
      <c r="D87" s="5"/>
    </row>
    <row r="88" spans="1:4" ht="46.8" x14ac:dyDescent="0.3">
      <c r="A88" s="423"/>
      <c r="B88" s="168" t="s">
        <v>179</v>
      </c>
      <c r="C88" s="116">
        <v>1</v>
      </c>
      <c r="D88" s="5"/>
    </row>
    <row r="89" spans="1:4" ht="31.2" x14ac:dyDescent="0.3">
      <c r="A89" s="423"/>
      <c r="B89" s="141" t="s">
        <v>29</v>
      </c>
      <c r="C89" s="118">
        <v>19</v>
      </c>
      <c r="D89" s="78"/>
    </row>
    <row r="90" spans="1:4" ht="31.2" x14ac:dyDescent="0.3">
      <c r="A90" s="423"/>
      <c r="B90" s="69" t="s">
        <v>18</v>
      </c>
      <c r="C90" s="116">
        <v>48</v>
      </c>
      <c r="D90" s="5">
        <v>2</v>
      </c>
    </row>
    <row r="91" spans="1:4" ht="46.8" x14ac:dyDescent="0.3">
      <c r="A91" s="423"/>
      <c r="B91" s="144" t="s">
        <v>8</v>
      </c>
      <c r="C91" s="118">
        <v>212</v>
      </c>
      <c r="D91" s="78"/>
    </row>
    <row r="92" spans="1:4" ht="31.2" x14ac:dyDescent="0.3">
      <c r="A92" s="423"/>
      <c r="B92" s="141" t="s">
        <v>239</v>
      </c>
      <c r="C92" s="118">
        <v>1</v>
      </c>
      <c r="D92" s="78"/>
    </row>
    <row r="93" spans="1:4" ht="30.75" customHeight="1" x14ac:dyDescent="0.3">
      <c r="A93" s="423"/>
      <c r="B93" s="162" t="s">
        <v>25</v>
      </c>
      <c r="C93" s="118">
        <v>54</v>
      </c>
      <c r="D93" s="78"/>
    </row>
    <row r="94" spans="1:4" ht="30.75" customHeight="1" x14ac:dyDescent="0.3">
      <c r="A94" s="423"/>
      <c r="B94" s="169" t="s">
        <v>162</v>
      </c>
      <c r="C94" s="118">
        <v>77</v>
      </c>
      <c r="D94" s="78">
        <v>3</v>
      </c>
    </row>
    <row r="95" spans="1:4" ht="30.75" customHeight="1" x14ac:dyDescent="0.3">
      <c r="A95" s="423"/>
      <c r="B95" s="143" t="s">
        <v>7</v>
      </c>
      <c r="C95" s="118">
        <v>1</v>
      </c>
      <c r="D95" s="78"/>
    </row>
    <row r="96" spans="1:4" ht="30.75" customHeight="1" x14ac:dyDescent="0.3">
      <c r="A96" s="423"/>
      <c r="B96" s="178" t="s">
        <v>177</v>
      </c>
      <c r="C96" s="118">
        <v>2</v>
      </c>
      <c r="D96" s="78"/>
    </row>
    <row r="97" spans="1:4" ht="30.75" customHeight="1" x14ac:dyDescent="0.3">
      <c r="A97" s="423"/>
      <c r="B97" s="143" t="s">
        <v>19</v>
      </c>
      <c r="C97" s="118">
        <v>4</v>
      </c>
      <c r="D97" s="78"/>
    </row>
    <row r="98" spans="1:4" ht="30.75" customHeight="1" x14ac:dyDescent="0.3">
      <c r="A98" s="423"/>
      <c r="B98" s="143" t="s">
        <v>242</v>
      </c>
      <c r="C98" s="118">
        <v>50</v>
      </c>
      <c r="D98" s="78"/>
    </row>
    <row r="99" spans="1:4" ht="30.75" customHeight="1" x14ac:dyDescent="0.3">
      <c r="A99" s="423"/>
      <c r="B99" s="162" t="s">
        <v>12</v>
      </c>
      <c r="C99" s="118">
        <v>2</v>
      </c>
      <c r="D99" s="78"/>
    </row>
    <row r="100" spans="1:4" ht="30.75" customHeight="1" x14ac:dyDescent="0.3">
      <c r="A100" s="423"/>
      <c r="B100" s="162" t="s">
        <v>23</v>
      </c>
      <c r="C100" s="118">
        <v>6</v>
      </c>
      <c r="D100" s="78"/>
    </row>
    <row r="101" spans="1:4" ht="30.75" customHeight="1" x14ac:dyDescent="0.3">
      <c r="A101" s="423"/>
      <c r="B101" s="90" t="s">
        <v>236</v>
      </c>
      <c r="C101" s="116">
        <v>4</v>
      </c>
      <c r="D101" s="5"/>
    </row>
    <row r="102" spans="1:4" ht="20.25" customHeight="1" x14ac:dyDescent="0.3">
      <c r="A102" s="423"/>
      <c r="B102" s="79" t="s">
        <v>2</v>
      </c>
      <c r="C102" s="116">
        <v>75</v>
      </c>
      <c r="D102" s="5">
        <v>32</v>
      </c>
    </row>
    <row r="103" spans="1:4" ht="33.75" customHeight="1" x14ac:dyDescent="0.3">
      <c r="A103" s="426"/>
      <c r="B103" s="90" t="s">
        <v>237</v>
      </c>
      <c r="C103" s="116">
        <v>3</v>
      </c>
      <c r="D103" s="5"/>
    </row>
    <row r="104" spans="1:4" x14ac:dyDescent="0.3">
      <c r="A104" s="207" t="s">
        <v>1</v>
      </c>
      <c r="B104" s="34" t="s">
        <v>211</v>
      </c>
      <c r="C104" s="103">
        <f>SUM(C84:C103)</f>
        <v>600</v>
      </c>
      <c r="D104" s="103">
        <f>SUM(D84:D102)</f>
        <v>37</v>
      </c>
    </row>
    <row r="105" spans="1:4" ht="31.2" x14ac:dyDescent="0.3">
      <c r="A105" s="422" t="s">
        <v>106</v>
      </c>
      <c r="B105" s="143" t="s">
        <v>9</v>
      </c>
      <c r="C105" s="116">
        <v>1</v>
      </c>
      <c r="D105" s="70"/>
    </row>
    <row r="106" spans="1:4" ht="46.8" x14ac:dyDescent="0.3">
      <c r="A106" s="423"/>
      <c r="B106" s="144" t="s">
        <v>8</v>
      </c>
      <c r="C106" s="116">
        <v>16</v>
      </c>
      <c r="D106" s="70"/>
    </row>
    <row r="107" spans="1:4" ht="31.2" x14ac:dyDescent="0.3">
      <c r="A107" s="423"/>
      <c r="B107" s="143" t="s">
        <v>7</v>
      </c>
      <c r="C107" s="116">
        <v>4</v>
      </c>
      <c r="D107" s="70"/>
    </row>
    <row r="108" spans="1:4" ht="31.2" x14ac:dyDescent="0.3">
      <c r="A108" s="423"/>
      <c r="B108" s="155" t="s">
        <v>23</v>
      </c>
      <c r="C108" s="156">
        <v>20</v>
      </c>
      <c r="D108" s="157"/>
    </row>
    <row r="109" spans="1:4" x14ac:dyDescent="0.3">
      <c r="A109" s="207" t="s">
        <v>1</v>
      </c>
      <c r="B109" s="34" t="s">
        <v>11</v>
      </c>
      <c r="C109" s="127">
        <f>SUM(C105:C108)</f>
        <v>41</v>
      </c>
      <c r="D109" s="103">
        <f>SUM(D105:D108)</f>
        <v>0</v>
      </c>
    </row>
    <row r="110" spans="1:4" ht="31.5" customHeight="1" x14ac:dyDescent="0.3">
      <c r="A110" s="422" t="s">
        <v>105</v>
      </c>
      <c r="B110" s="144" t="s">
        <v>8</v>
      </c>
      <c r="C110" s="38"/>
      <c r="D110" s="5">
        <v>3</v>
      </c>
    </row>
    <row r="111" spans="1:4" x14ac:dyDescent="0.3">
      <c r="A111" s="447"/>
      <c r="B111" s="192" t="s">
        <v>171</v>
      </c>
      <c r="C111" s="38"/>
      <c r="D111" s="5">
        <v>2</v>
      </c>
    </row>
    <row r="112" spans="1:4" ht="32.25" customHeight="1" x14ac:dyDescent="0.3">
      <c r="A112" s="446"/>
      <c r="B112" s="168" t="s">
        <v>3</v>
      </c>
      <c r="C112" s="38"/>
      <c r="D112" s="5">
        <v>4</v>
      </c>
    </row>
    <row r="113" spans="1:4" x14ac:dyDescent="0.3">
      <c r="A113" s="207" t="s">
        <v>1</v>
      </c>
      <c r="B113" s="34" t="s">
        <v>0</v>
      </c>
      <c r="C113" s="127">
        <f>SUM(C110:C112)</f>
        <v>0</v>
      </c>
      <c r="D113" s="35">
        <f>D110+D111+D112</f>
        <v>9</v>
      </c>
    </row>
    <row r="114" spans="1:4" ht="31.2" x14ac:dyDescent="0.3">
      <c r="A114" s="207" t="s">
        <v>104</v>
      </c>
      <c r="B114" s="168" t="s">
        <v>3</v>
      </c>
      <c r="C114" s="113"/>
      <c r="D114" s="5">
        <v>6</v>
      </c>
    </row>
    <row r="115" spans="1:4" x14ac:dyDescent="0.3">
      <c r="A115" s="207" t="s">
        <v>1</v>
      </c>
      <c r="B115" s="34" t="s">
        <v>10</v>
      </c>
      <c r="C115" s="127">
        <f>SUM(C114)</f>
        <v>0</v>
      </c>
      <c r="D115" s="103">
        <f>SUM(D114)</f>
        <v>6</v>
      </c>
    </row>
    <row r="116" spans="1:4" x14ac:dyDescent="0.3">
      <c r="A116" s="207" t="s">
        <v>103</v>
      </c>
      <c r="B116" s="147" t="s">
        <v>171</v>
      </c>
      <c r="C116" s="113">
        <v>1</v>
      </c>
      <c r="D116" s="5">
        <v>4</v>
      </c>
    </row>
    <row r="117" spans="1:4" x14ac:dyDescent="0.3">
      <c r="A117" s="207" t="s">
        <v>1</v>
      </c>
      <c r="B117" s="34" t="s">
        <v>10</v>
      </c>
      <c r="C117" s="127">
        <f>SUM(C116)</f>
        <v>1</v>
      </c>
      <c r="D117" s="103">
        <f>SUM(D116)</f>
        <v>4</v>
      </c>
    </row>
    <row r="118" spans="1:4" ht="31.2" x14ac:dyDescent="0.3">
      <c r="A118" s="422" t="s">
        <v>207</v>
      </c>
      <c r="B118" s="168" t="s">
        <v>3</v>
      </c>
      <c r="C118" s="113"/>
      <c r="D118" s="5">
        <v>24</v>
      </c>
    </row>
    <row r="119" spans="1:4" ht="31.2" x14ac:dyDescent="0.3">
      <c r="A119" s="423"/>
      <c r="B119" s="168" t="s">
        <v>190</v>
      </c>
      <c r="C119" s="113"/>
      <c r="D119" s="5">
        <v>7</v>
      </c>
    </row>
    <row r="120" spans="1:4" ht="31.2" x14ac:dyDescent="0.3">
      <c r="A120" s="423"/>
      <c r="B120" s="37" t="s">
        <v>18</v>
      </c>
      <c r="C120" s="113"/>
      <c r="D120" s="5">
        <v>78</v>
      </c>
    </row>
    <row r="121" spans="1:4" ht="46.8" x14ac:dyDescent="0.3">
      <c r="A121" s="423"/>
      <c r="B121" s="144" t="s">
        <v>8</v>
      </c>
      <c r="C121" s="113"/>
      <c r="D121" s="5">
        <v>2</v>
      </c>
    </row>
    <row r="122" spans="1:4" ht="31.2" x14ac:dyDescent="0.3">
      <c r="A122" s="423"/>
      <c r="B122" s="143" t="s">
        <v>26</v>
      </c>
      <c r="C122" s="113"/>
      <c r="D122" s="5">
        <v>3</v>
      </c>
    </row>
    <row r="123" spans="1:4" ht="31.2" x14ac:dyDescent="0.3">
      <c r="A123" s="423"/>
      <c r="B123" s="143" t="s">
        <v>7</v>
      </c>
      <c r="C123" s="113">
        <v>1</v>
      </c>
      <c r="D123" s="5"/>
    </row>
    <row r="124" spans="1:4" ht="31.2" x14ac:dyDescent="0.3">
      <c r="A124" s="423"/>
      <c r="B124" s="143" t="s">
        <v>19</v>
      </c>
      <c r="C124" s="113"/>
      <c r="D124" s="5">
        <v>4</v>
      </c>
    </row>
    <row r="125" spans="1:4" x14ac:dyDescent="0.3">
      <c r="A125" s="423"/>
      <c r="B125" s="147" t="s">
        <v>171</v>
      </c>
      <c r="C125" s="113"/>
      <c r="D125" s="5">
        <v>12</v>
      </c>
    </row>
    <row r="126" spans="1:4" ht="31.2" x14ac:dyDescent="0.3">
      <c r="A126" s="423"/>
      <c r="B126" s="37" t="s">
        <v>16</v>
      </c>
      <c r="C126" s="113"/>
      <c r="D126" s="5">
        <v>33</v>
      </c>
    </row>
    <row r="127" spans="1:4" x14ac:dyDescent="0.3">
      <c r="A127" s="207" t="s">
        <v>1</v>
      </c>
      <c r="B127" s="34" t="s">
        <v>31</v>
      </c>
      <c r="C127" s="127">
        <f>SUM(C118:C126)</f>
        <v>1</v>
      </c>
      <c r="D127" s="35">
        <f>SUM(D118:D126)</f>
        <v>163</v>
      </c>
    </row>
    <row r="128" spans="1:4" ht="31.2" x14ac:dyDescent="0.3">
      <c r="A128" s="438" t="s">
        <v>101</v>
      </c>
      <c r="B128" s="215" t="s">
        <v>3</v>
      </c>
      <c r="C128" s="113"/>
      <c r="D128" s="38">
        <v>6</v>
      </c>
    </row>
    <row r="129" spans="1:4" ht="31.2" x14ac:dyDescent="0.3">
      <c r="A129" s="439"/>
      <c r="B129" s="215" t="s">
        <v>190</v>
      </c>
      <c r="C129" s="113">
        <v>4</v>
      </c>
      <c r="D129" s="38">
        <v>4</v>
      </c>
    </row>
    <row r="130" spans="1:4" ht="46.8" x14ac:dyDescent="0.3">
      <c r="A130" s="439"/>
      <c r="B130" s="144" t="s">
        <v>8</v>
      </c>
      <c r="C130" s="113"/>
      <c r="D130" s="38">
        <v>35</v>
      </c>
    </row>
    <row r="131" spans="1:4" x14ac:dyDescent="0.3">
      <c r="A131" s="439"/>
      <c r="B131" s="216" t="s">
        <v>171</v>
      </c>
      <c r="C131" s="113"/>
      <c r="D131" s="38">
        <v>9</v>
      </c>
    </row>
    <row r="132" spans="1:4" ht="31.2" x14ac:dyDescent="0.3">
      <c r="A132" s="439"/>
      <c r="B132" s="37" t="s">
        <v>23</v>
      </c>
      <c r="C132" s="113"/>
      <c r="D132" s="38">
        <v>3</v>
      </c>
    </row>
    <row r="133" spans="1:4" x14ac:dyDescent="0.3">
      <c r="A133" s="439"/>
      <c r="B133" s="37" t="s">
        <v>2</v>
      </c>
      <c r="C133" s="113">
        <v>2</v>
      </c>
      <c r="D133" s="38">
        <v>11</v>
      </c>
    </row>
    <row r="134" spans="1:4" x14ac:dyDescent="0.3">
      <c r="A134" s="439"/>
      <c r="B134" s="168" t="s">
        <v>193</v>
      </c>
      <c r="C134" s="113"/>
      <c r="D134" s="38">
        <v>3</v>
      </c>
    </row>
    <row r="135" spans="1:4" ht="33.75" customHeight="1" x14ac:dyDescent="0.3">
      <c r="A135" s="440"/>
      <c r="B135" s="143" t="s">
        <v>26</v>
      </c>
      <c r="C135" s="38"/>
      <c r="D135" s="38">
        <v>1</v>
      </c>
    </row>
    <row r="136" spans="1:4" x14ac:dyDescent="0.3">
      <c r="A136" s="207" t="s">
        <v>1</v>
      </c>
      <c r="B136" s="34" t="s">
        <v>14</v>
      </c>
      <c r="C136" s="127">
        <f>SUM(C128:C135)</f>
        <v>6</v>
      </c>
      <c r="D136" s="127">
        <f>D128+D129+D130+D131+D132+D133+D134+D135</f>
        <v>72</v>
      </c>
    </row>
    <row r="137" spans="1:4" ht="31.2" x14ac:dyDescent="0.3">
      <c r="A137" s="422" t="s">
        <v>100</v>
      </c>
      <c r="B137" s="168" t="s">
        <v>33</v>
      </c>
      <c r="C137" s="116">
        <v>1</v>
      </c>
      <c r="D137" s="5"/>
    </row>
    <row r="138" spans="1:4" ht="31.2" x14ac:dyDescent="0.3">
      <c r="A138" s="423"/>
      <c r="B138" s="168" t="s">
        <v>3</v>
      </c>
      <c r="C138" s="116">
        <v>7</v>
      </c>
      <c r="D138" s="205">
        <v>4512</v>
      </c>
    </row>
    <row r="139" spans="1:4" ht="31.2" x14ac:dyDescent="0.3">
      <c r="A139" s="423"/>
      <c r="B139" s="168" t="s">
        <v>190</v>
      </c>
      <c r="C139" s="116">
        <v>1</v>
      </c>
      <c r="D139" s="38">
        <v>135</v>
      </c>
    </row>
    <row r="140" spans="1:4" ht="31.2" x14ac:dyDescent="0.3">
      <c r="A140" s="423"/>
      <c r="B140" s="141" t="s">
        <v>191</v>
      </c>
      <c r="C140" s="116">
        <v>2</v>
      </c>
      <c r="D140" s="158"/>
    </row>
    <row r="141" spans="1:4" ht="31.2" x14ac:dyDescent="0.3">
      <c r="A141" s="423"/>
      <c r="B141" s="141" t="s">
        <v>18</v>
      </c>
      <c r="C141" s="116"/>
      <c r="D141" s="158">
        <v>10</v>
      </c>
    </row>
    <row r="142" spans="1:4" ht="31.2" x14ac:dyDescent="0.3">
      <c r="A142" s="423"/>
      <c r="B142" s="143" t="s">
        <v>9</v>
      </c>
      <c r="C142" s="159">
        <v>3</v>
      </c>
      <c r="D142" s="160"/>
    </row>
    <row r="143" spans="1:4" x14ac:dyDescent="0.3">
      <c r="A143" s="423"/>
      <c r="B143" s="143" t="s">
        <v>193</v>
      </c>
      <c r="C143" s="116">
        <v>9</v>
      </c>
      <c r="D143" s="82">
        <v>533</v>
      </c>
    </row>
    <row r="144" spans="1:4" ht="46.8" x14ac:dyDescent="0.3">
      <c r="A144" s="423"/>
      <c r="B144" s="144" t="s">
        <v>8</v>
      </c>
      <c r="C144" s="159">
        <v>174</v>
      </c>
      <c r="D144" s="160">
        <v>13</v>
      </c>
    </row>
    <row r="145" spans="1:4" ht="31.2" x14ac:dyDescent="0.3">
      <c r="A145" s="423"/>
      <c r="B145" s="141" t="s">
        <v>239</v>
      </c>
      <c r="C145" s="159">
        <v>40</v>
      </c>
      <c r="D145" s="160"/>
    </row>
    <row r="146" spans="1:4" ht="31.2" x14ac:dyDescent="0.3">
      <c r="A146" s="423"/>
      <c r="B146" s="143" t="s">
        <v>7</v>
      </c>
      <c r="C146" s="159">
        <v>5</v>
      </c>
      <c r="D146" s="160"/>
    </row>
    <row r="147" spans="1:4" ht="31.2" x14ac:dyDescent="0.3">
      <c r="A147" s="423"/>
      <c r="B147" s="169" t="s">
        <v>160</v>
      </c>
      <c r="C147" s="159">
        <v>131</v>
      </c>
      <c r="D147" s="160"/>
    </row>
    <row r="148" spans="1:4" ht="31.2" x14ac:dyDescent="0.3">
      <c r="A148" s="423"/>
      <c r="B148" s="147" t="s">
        <v>19</v>
      </c>
      <c r="C148" s="159"/>
      <c r="D148" s="160">
        <v>5</v>
      </c>
    </row>
    <row r="149" spans="1:4" ht="31.2" x14ac:dyDescent="0.3">
      <c r="A149" s="423"/>
      <c r="B149" s="203" t="s">
        <v>231</v>
      </c>
      <c r="C149" s="159">
        <v>1</v>
      </c>
      <c r="D149" s="160"/>
    </row>
    <row r="150" spans="1:4" ht="31.2" x14ac:dyDescent="0.3">
      <c r="A150" s="423"/>
      <c r="B150" s="37" t="s">
        <v>40</v>
      </c>
      <c r="C150" s="159">
        <v>1</v>
      </c>
      <c r="D150" s="160"/>
    </row>
    <row r="151" spans="1:4" x14ac:dyDescent="0.3">
      <c r="A151" s="423"/>
      <c r="B151" s="147" t="s">
        <v>171</v>
      </c>
      <c r="C151" s="159">
        <v>8</v>
      </c>
      <c r="D151" s="160">
        <v>118</v>
      </c>
    </row>
    <row r="152" spans="1:4" ht="31.2" x14ac:dyDescent="0.3">
      <c r="A152" s="423"/>
      <c r="B152" s="90" t="s">
        <v>242</v>
      </c>
      <c r="C152" s="194">
        <v>1</v>
      </c>
      <c r="D152" s="160"/>
    </row>
    <row r="153" spans="1:4" ht="31.2" x14ac:dyDescent="0.3">
      <c r="A153" s="423"/>
      <c r="B153" s="169" t="s">
        <v>12</v>
      </c>
      <c r="C153" s="159">
        <v>98</v>
      </c>
      <c r="D153" s="160"/>
    </row>
    <row r="154" spans="1:4" ht="31.2" x14ac:dyDescent="0.3">
      <c r="A154" s="423"/>
      <c r="B154" s="169" t="s">
        <v>23</v>
      </c>
      <c r="C154" s="159">
        <v>36</v>
      </c>
      <c r="D154" s="160"/>
    </row>
    <row r="155" spans="1:4" ht="62.4" x14ac:dyDescent="0.3">
      <c r="A155" s="423"/>
      <c r="B155" s="168" t="s">
        <v>200</v>
      </c>
      <c r="C155" s="159">
        <v>1</v>
      </c>
      <c r="D155" s="160">
        <v>1</v>
      </c>
    </row>
    <row r="156" spans="1:4" ht="31.2" x14ac:dyDescent="0.3">
      <c r="A156" s="423"/>
      <c r="B156" s="37" t="s">
        <v>16</v>
      </c>
      <c r="C156" s="159"/>
      <c r="D156" s="160">
        <v>9</v>
      </c>
    </row>
    <row r="157" spans="1:4" x14ac:dyDescent="0.3">
      <c r="A157" s="423"/>
      <c r="B157" s="37" t="s">
        <v>2</v>
      </c>
      <c r="C157" s="194">
        <v>5</v>
      </c>
      <c r="D157" s="160"/>
    </row>
    <row r="158" spans="1:4" x14ac:dyDescent="0.3">
      <c r="A158" s="207" t="s">
        <v>1</v>
      </c>
      <c r="B158" s="34" t="s">
        <v>144</v>
      </c>
      <c r="C158" s="181">
        <f>SUM(C137:C157)</f>
        <v>524</v>
      </c>
      <c r="D158" s="35">
        <f>SUM(D137:D156)</f>
        <v>5336</v>
      </c>
    </row>
    <row r="159" spans="1:4" ht="31.2" x14ac:dyDescent="0.3">
      <c r="A159" s="422" t="s">
        <v>163</v>
      </c>
      <c r="B159" s="168" t="s">
        <v>3</v>
      </c>
      <c r="C159" s="113">
        <v>1</v>
      </c>
      <c r="D159" s="5"/>
    </row>
    <row r="160" spans="1:4" ht="31.2" x14ac:dyDescent="0.3">
      <c r="A160" s="423"/>
      <c r="B160" s="37" t="s">
        <v>18</v>
      </c>
      <c r="C160" s="113"/>
      <c r="D160" s="5">
        <v>42</v>
      </c>
    </row>
    <row r="161" spans="1:4" ht="31.2" x14ac:dyDescent="0.3">
      <c r="A161" s="423"/>
      <c r="B161" s="37" t="s">
        <v>9</v>
      </c>
      <c r="C161" s="113">
        <v>2</v>
      </c>
      <c r="D161" s="5"/>
    </row>
    <row r="162" spans="1:4" x14ac:dyDescent="0.3">
      <c r="A162" s="423"/>
      <c r="B162" s="143" t="s">
        <v>193</v>
      </c>
      <c r="C162" s="150">
        <v>6</v>
      </c>
      <c r="D162" s="161"/>
    </row>
    <row r="163" spans="1:4" ht="46.8" x14ac:dyDescent="0.3">
      <c r="A163" s="423"/>
      <c r="B163" s="144" t="s">
        <v>8</v>
      </c>
      <c r="C163" s="113">
        <v>6</v>
      </c>
      <c r="D163" s="5">
        <v>1</v>
      </c>
    </row>
    <row r="164" spans="1:4" ht="31.2" x14ac:dyDescent="0.3">
      <c r="A164" s="423"/>
      <c r="B164" s="141" t="s">
        <v>239</v>
      </c>
      <c r="C164" s="150">
        <v>62</v>
      </c>
      <c r="D164" s="161"/>
    </row>
    <row r="165" spans="1:4" ht="31.2" x14ac:dyDescent="0.3">
      <c r="A165" s="423"/>
      <c r="B165" s="143" t="s">
        <v>7</v>
      </c>
      <c r="C165" s="150">
        <v>38</v>
      </c>
      <c r="D165" s="161"/>
    </row>
    <row r="166" spans="1:4" ht="31.2" x14ac:dyDescent="0.3">
      <c r="A166" s="423"/>
      <c r="B166" s="143" t="s">
        <v>19</v>
      </c>
      <c r="C166" s="150"/>
      <c r="D166" s="161">
        <v>29</v>
      </c>
    </row>
    <row r="167" spans="1:4" x14ac:dyDescent="0.3">
      <c r="A167" s="423"/>
      <c r="B167" s="147" t="s">
        <v>171</v>
      </c>
      <c r="C167" s="150">
        <v>66</v>
      </c>
      <c r="D167" s="161">
        <v>2</v>
      </c>
    </row>
    <row r="168" spans="1:4" ht="31.2" x14ac:dyDescent="0.3">
      <c r="A168" s="426"/>
      <c r="B168" s="37" t="s">
        <v>16</v>
      </c>
      <c r="C168" s="113"/>
      <c r="D168" s="5">
        <v>43</v>
      </c>
    </row>
    <row r="169" spans="1:4" x14ac:dyDescent="0.3">
      <c r="A169" s="207" t="s">
        <v>1</v>
      </c>
      <c r="B169" s="34" t="s">
        <v>135</v>
      </c>
      <c r="C169" s="103">
        <f>SUM(C159:C168)</f>
        <v>181</v>
      </c>
      <c r="D169" s="103">
        <f>SUM(D159:D168)</f>
        <v>117</v>
      </c>
    </row>
    <row r="170" spans="1:4" ht="31.2" x14ac:dyDescent="0.3">
      <c r="A170" s="422" t="s">
        <v>99</v>
      </c>
      <c r="B170" s="168" t="s">
        <v>3</v>
      </c>
      <c r="C170" s="113"/>
      <c r="D170" s="5">
        <v>2</v>
      </c>
    </row>
    <row r="171" spans="1:4" ht="24" customHeight="1" x14ac:dyDescent="0.3">
      <c r="A171" s="423"/>
      <c r="B171" s="37" t="s">
        <v>2</v>
      </c>
      <c r="C171" s="113"/>
      <c r="D171" s="5">
        <v>1</v>
      </c>
    </row>
    <row r="172" spans="1:4" x14ac:dyDescent="0.3">
      <c r="A172" s="423"/>
      <c r="B172" s="143" t="s">
        <v>193</v>
      </c>
      <c r="C172" s="113">
        <v>1</v>
      </c>
      <c r="D172" s="5"/>
    </row>
    <row r="173" spans="1:4" x14ac:dyDescent="0.3">
      <c r="A173" s="423"/>
      <c r="B173" s="147" t="s">
        <v>171</v>
      </c>
      <c r="C173" s="113">
        <v>1</v>
      </c>
      <c r="D173" s="5">
        <v>1</v>
      </c>
    </row>
    <row r="174" spans="1:4" x14ac:dyDescent="0.3">
      <c r="A174" s="207" t="s">
        <v>1</v>
      </c>
      <c r="B174" s="34" t="s">
        <v>11</v>
      </c>
      <c r="C174" s="127">
        <f>SUM(C170:C173)</f>
        <v>2</v>
      </c>
      <c r="D174" s="103">
        <f>SUM(D170:D173)</f>
        <v>4</v>
      </c>
    </row>
    <row r="175" spans="1:4" ht="30" customHeight="1" x14ac:dyDescent="0.3">
      <c r="A175" s="218" t="s">
        <v>98</v>
      </c>
      <c r="B175" s="192" t="s">
        <v>171</v>
      </c>
      <c r="C175" s="113"/>
      <c r="D175" s="5">
        <v>6</v>
      </c>
    </row>
    <row r="176" spans="1:4" x14ac:dyDescent="0.3">
      <c r="A176" s="207" t="s">
        <v>1</v>
      </c>
      <c r="B176" s="34" t="s">
        <v>10</v>
      </c>
      <c r="C176" s="127">
        <f>SUM(C175:C175)</f>
        <v>0</v>
      </c>
      <c r="D176" s="35">
        <f>SUM(D175:D175)</f>
        <v>6</v>
      </c>
    </row>
    <row r="177" spans="1:4" ht="30.75" customHeight="1" x14ac:dyDescent="0.3">
      <c r="A177" s="208" t="s">
        <v>117</v>
      </c>
      <c r="B177" s="144" t="s">
        <v>8</v>
      </c>
      <c r="C177" s="121"/>
      <c r="D177" s="53">
        <v>13</v>
      </c>
    </row>
    <row r="178" spans="1:4" x14ac:dyDescent="0.3">
      <c r="A178" s="207" t="s">
        <v>1</v>
      </c>
      <c r="B178" s="34" t="s">
        <v>10</v>
      </c>
      <c r="C178" s="103">
        <f>SUM(C177:C177)</f>
        <v>0</v>
      </c>
      <c r="D178" s="35">
        <f>SUM(D177:D177)</f>
        <v>13</v>
      </c>
    </row>
    <row r="179" spans="1:4" ht="46.8" x14ac:dyDescent="0.3">
      <c r="A179" s="422" t="s">
        <v>97</v>
      </c>
      <c r="B179" s="168" t="s">
        <v>8</v>
      </c>
      <c r="C179" s="113"/>
      <c r="D179" s="5">
        <v>4</v>
      </c>
    </row>
    <row r="180" spans="1:4" ht="31.2" x14ac:dyDescent="0.3">
      <c r="A180" s="423"/>
      <c r="B180" s="168" t="s">
        <v>160</v>
      </c>
      <c r="C180" s="113">
        <v>1</v>
      </c>
      <c r="D180" s="5"/>
    </row>
    <row r="181" spans="1:4" ht="31.2" x14ac:dyDescent="0.3">
      <c r="A181" s="423"/>
      <c r="B181" s="37" t="s">
        <v>12</v>
      </c>
      <c r="C181" s="113"/>
      <c r="D181" s="5">
        <v>2</v>
      </c>
    </row>
    <row r="182" spans="1:4" ht="31.2" x14ac:dyDescent="0.3">
      <c r="A182" s="224"/>
      <c r="B182" s="153" t="s">
        <v>23</v>
      </c>
      <c r="C182" s="38"/>
      <c r="D182" s="5">
        <v>3</v>
      </c>
    </row>
    <row r="183" spans="1:4" x14ac:dyDescent="0.3">
      <c r="A183" s="207" t="s">
        <v>1</v>
      </c>
      <c r="B183" s="34" t="s">
        <v>11</v>
      </c>
      <c r="C183" s="127">
        <f>SUM(C179:C182)</f>
        <v>1</v>
      </c>
      <c r="D183" s="35">
        <f>SUM(D179:D182)</f>
        <v>9</v>
      </c>
    </row>
    <row r="184" spans="1:4" ht="31.2" x14ac:dyDescent="0.3">
      <c r="A184" s="432" t="s">
        <v>96</v>
      </c>
      <c r="B184" s="168" t="s">
        <v>3</v>
      </c>
      <c r="C184" s="113"/>
      <c r="D184" s="5">
        <v>3</v>
      </c>
    </row>
    <row r="185" spans="1:4" ht="31.2" x14ac:dyDescent="0.3">
      <c r="A185" s="433"/>
      <c r="B185" s="168" t="s">
        <v>190</v>
      </c>
      <c r="C185" s="113"/>
      <c r="D185" s="5">
        <v>81</v>
      </c>
    </row>
    <row r="186" spans="1:4" ht="38.25" customHeight="1" x14ac:dyDescent="0.3">
      <c r="A186" s="433"/>
      <c r="B186" s="168" t="s">
        <v>33</v>
      </c>
      <c r="C186" s="113"/>
      <c r="D186" s="5">
        <v>2</v>
      </c>
    </row>
    <row r="187" spans="1:4" ht="46.8" x14ac:dyDescent="0.3">
      <c r="A187" s="433"/>
      <c r="B187" s="144" t="s">
        <v>8</v>
      </c>
      <c r="C187" s="113">
        <v>1</v>
      </c>
      <c r="D187" s="5">
        <v>20</v>
      </c>
    </row>
    <row r="188" spans="1:4" x14ac:dyDescent="0.3">
      <c r="A188" s="433"/>
      <c r="B188" s="147" t="s">
        <v>171</v>
      </c>
      <c r="C188" s="113"/>
      <c r="D188" s="5">
        <v>1</v>
      </c>
    </row>
    <row r="189" spans="1:4" x14ac:dyDescent="0.3">
      <c r="A189" s="433"/>
      <c r="B189" s="37" t="s">
        <v>2</v>
      </c>
      <c r="C189" s="113"/>
      <c r="D189" s="5">
        <v>11</v>
      </c>
    </row>
    <row r="190" spans="1:4" x14ac:dyDescent="0.3">
      <c r="A190" s="207" t="s">
        <v>1</v>
      </c>
      <c r="B190" s="34" t="s">
        <v>20</v>
      </c>
      <c r="C190" s="103">
        <f>SUM(C184:C189)</f>
        <v>1</v>
      </c>
      <c r="D190" s="103">
        <f>SUM(D184:D189)</f>
        <v>118</v>
      </c>
    </row>
    <row r="191" spans="1:4" ht="31.2" x14ac:dyDescent="0.3">
      <c r="A191" s="443" t="s">
        <v>95</v>
      </c>
      <c r="B191" s="144" t="s">
        <v>3</v>
      </c>
      <c r="C191" s="113"/>
      <c r="D191" s="5">
        <v>96</v>
      </c>
    </row>
    <row r="192" spans="1:4" ht="46.8" x14ac:dyDescent="0.3">
      <c r="A192" s="444"/>
      <c r="B192" s="37" t="s">
        <v>8</v>
      </c>
      <c r="C192" s="113"/>
      <c r="D192" s="5">
        <v>15</v>
      </c>
    </row>
    <row r="193" spans="1:4" x14ac:dyDescent="0.3">
      <c r="A193" s="444"/>
      <c r="B193" s="192" t="s">
        <v>171</v>
      </c>
      <c r="C193" s="113"/>
      <c r="D193" s="5">
        <v>1</v>
      </c>
    </row>
    <row r="194" spans="1:4" ht="31.2" x14ac:dyDescent="0.3">
      <c r="A194" s="445"/>
      <c r="B194" s="37" t="s">
        <v>19</v>
      </c>
      <c r="C194" s="113"/>
      <c r="D194" s="5">
        <v>3</v>
      </c>
    </row>
    <row r="195" spans="1:4" x14ac:dyDescent="0.3">
      <c r="A195" s="207" t="s">
        <v>1</v>
      </c>
      <c r="B195" s="34" t="s">
        <v>11</v>
      </c>
      <c r="C195" s="103">
        <f>SUM(C191:C194)</f>
        <v>0</v>
      </c>
      <c r="D195" s="35">
        <f>SUM(D191:D194)</f>
        <v>115</v>
      </c>
    </row>
    <row r="196" spans="1:4" ht="31.2" x14ac:dyDescent="0.3">
      <c r="A196" s="422" t="s">
        <v>94</v>
      </c>
      <c r="B196" s="168" t="s">
        <v>3</v>
      </c>
      <c r="C196" s="113"/>
      <c r="D196" s="5">
        <v>3</v>
      </c>
    </row>
    <row r="197" spans="1:4" ht="31.2" x14ac:dyDescent="0.3">
      <c r="A197" s="423"/>
      <c r="B197" s="141" t="s">
        <v>29</v>
      </c>
      <c r="C197" s="113">
        <v>9</v>
      </c>
      <c r="D197" s="5">
        <v>1</v>
      </c>
    </row>
    <row r="198" spans="1:4" ht="46.8" x14ac:dyDescent="0.3">
      <c r="A198" s="423"/>
      <c r="B198" s="144" t="s">
        <v>8</v>
      </c>
      <c r="C198" s="113">
        <v>53</v>
      </c>
      <c r="D198" s="5">
        <v>55</v>
      </c>
    </row>
    <row r="199" spans="1:4" ht="31.2" x14ac:dyDescent="0.3">
      <c r="A199" s="423"/>
      <c r="B199" s="141" t="s">
        <v>239</v>
      </c>
      <c r="C199" s="113">
        <v>2</v>
      </c>
      <c r="D199" s="5"/>
    </row>
    <row r="200" spans="1:4" x14ac:dyDescent="0.3">
      <c r="A200" s="423"/>
      <c r="B200" s="147" t="s">
        <v>171</v>
      </c>
      <c r="C200" s="113">
        <v>2</v>
      </c>
      <c r="D200" s="5">
        <v>4</v>
      </c>
    </row>
    <row r="201" spans="1:4" ht="31.2" x14ac:dyDescent="0.3">
      <c r="A201" s="423"/>
      <c r="B201" s="4" t="s">
        <v>23</v>
      </c>
      <c r="C201" s="113">
        <v>1</v>
      </c>
      <c r="D201" s="5"/>
    </row>
    <row r="202" spans="1:4" x14ac:dyDescent="0.3">
      <c r="A202" s="209"/>
      <c r="B202" s="4" t="s">
        <v>2</v>
      </c>
      <c r="C202" s="113"/>
      <c r="D202" s="5">
        <v>2</v>
      </c>
    </row>
    <row r="203" spans="1:4" x14ac:dyDescent="0.3">
      <c r="A203" s="207" t="s">
        <v>1</v>
      </c>
      <c r="B203" s="34" t="s">
        <v>112</v>
      </c>
      <c r="C203" s="127">
        <f>SUM(C196:C202)</f>
        <v>67</v>
      </c>
      <c r="D203" s="35">
        <f>SUM(D196:D202)</f>
        <v>65</v>
      </c>
    </row>
    <row r="204" spans="1:4" ht="31.2" x14ac:dyDescent="0.3">
      <c r="A204" s="422" t="s">
        <v>93</v>
      </c>
      <c r="B204" s="168" t="s">
        <v>3</v>
      </c>
      <c r="C204" s="113"/>
      <c r="D204" s="5">
        <v>7</v>
      </c>
    </row>
    <row r="205" spans="1:4" ht="31.2" x14ac:dyDescent="0.3">
      <c r="A205" s="423"/>
      <c r="B205" s="168" t="s">
        <v>190</v>
      </c>
      <c r="C205" s="113"/>
      <c r="D205" s="5">
        <v>3</v>
      </c>
    </row>
    <row r="206" spans="1:4" x14ac:dyDescent="0.3">
      <c r="A206" s="423"/>
      <c r="B206" s="4" t="s">
        <v>193</v>
      </c>
      <c r="C206" s="113">
        <v>4</v>
      </c>
      <c r="D206" s="5">
        <v>1</v>
      </c>
    </row>
    <row r="207" spans="1:4" ht="46.8" x14ac:dyDescent="0.3">
      <c r="A207" s="423"/>
      <c r="B207" s="144" t="s">
        <v>8</v>
      </c>
      <c r="C207" s="113">
        <v>9</v>
      </c>
      <c r="D207" s="5">
        <v>8</v>
      </c>
    </row>
    <row r="208" spans="1:4" x14ac:dyDescent="0.3">
      <c r="A208" s="423"/>
      <c r="B208" s="147" t="s">
        <v>171</v>
      </c>
      <c r="C208" s="113">
        <v>20</v>
      </c>
      <c r="D208" s="5">
        <v>8</v>
      </c>
    </row>
    <row r="209" spans="1:4" x14ac:dyDescent="0.3">
      <c r="A209" s="426"/>
      <c r="B209" s="37" t="s">
        <v>2</v>
      </c>
      <c r="C209" s="113">
        <v>6</v>
      </c>
      <c r="D209" s="5"/>
    </row>
    <row r="210" spans="1:4" x14ac:dyDescent="0.3">
      <c r="A210" s="207" t="s">
        <v>1</v>
      </c>
      <c r="B210" s="34" t="s">
        <v>20</v>
      </c>
      <c r="C210" s="127">
        <f>SUM(C204:C209)</f>
        <v>39</v>
      </c>
      <c r="D210" s="103">
        <f>SUM(D204:D209)</f>
        <v>27</v>
      </c>
    </row>
    <row r="211" spans="1:4" ht="31.2" x14ac:dyDescent="0.3">
      <c r="A211" s="422" t="s">
        <v>92</v>
      </c>
      <c r="B211" s="168" t="s">
        <v>3</v>
      </c>
      <c r="C211" s="113"/>
      <c r="D211" s="5">
        <v>18</v>
      </c>
    </row>
    <row r="212" spans="1:4" ht="31.2" x14ac:dyDescent="0.3">
      <c r="A212" s="423"/>
      <c r="B212" s="168" t="s">
        <v>190</v>
      </c>
      <c r="C212" s="113"/>
      <c r="D212" s="183">
        <v>2638</v>
      </c>
    </row>
    <row r="213" spans="1:4" x14ac:dyDescent="0.3">
      <c r="A213" s="423"/>
      <c r="B213" s="143" t="s">
        <v>193</v>
      </c>
      <c r="C213" s="113">
        <v>1</v>
      </c>
      <c r="D213" s="5">
        <v>33</v>
      </c>
    </row>
    <row r="214" spans="1:4" ht="31.2" x14ac:dyDescent="0.3">
      <c r="A214" s="423"/>
      <c r="B214" s="141" t="s">
        <v>239</v>
      </c>
      <c r="C214" s="150">
        <v>22</v>
      </c>
      <c r="D214" s="151"/>
    </row>
    <row r="215" spans="1:4" x14ac:dyDescent="0.3">
      <c r="A215" s="423"/>
      <c r="B215" s="147" t="s">
        <v>171</v>
      </c>
      <c r="C215" s="150">
        <v>15</v>
      </c>
      <c r="D215" s="151">
        <v>16</v>
      </c>
    </row>
    <row r="216" spans="1:4" x14ac:dyDescent="0.3">
      <c r="A216" s="207" t="s">
        <v>1</v>
      </c>
      <c r="B216" s="34" t="s">
        <v>6</v>
      </c>
      <c r="C216" s="127">
        <f>SUM(C211:C215)</f>
        <v>38</v>
      </c>
      <c r="D216" s="103">
        <f>SUM(D211:D215)</f>
        <v>2705</v>
      </c>
    </row>
    <row r="217" spans="1:4" ht="31.2" x14ac:dyDescent="0.3">
      <c r="A217" s="422" t="s">
        <v>91</v>
      </c>
      <c r="B217" s="168" t="s">
        <v>3</v>
      </c>
      <c r="C217" s="116">
        <v>4</v>
      </c>
      <c r="D217" s="70">
        <v>43</v>
      </c>
    </row>
    <row r="218" spans="1:4" ht="31.2" x14ac:dyDescent="0.3">
      <c r="A218" s="423"/>
      <c r="B218" s="168" t="s">
        <v>190</v>
      </c>
      <c r="C218" s="116"/>
      <c r="D218" s="70">
        <v>137</v>
      </c>
    </row>
    <row r="219" spans="1:4" ht="46.8" x14ac:dyDescent="0.3">
      <c r="A219" s="423"/>
      <c r="B219" s="143" t="s">
        <v>8</v>
      </c>
      <c r="C219" s="159">
        <v>3</v>
      </c>
      <c r="D219" s="160">
        <v>1</v>
      </c>
    </row>
    <row r="220" spans="1:4" ht="31.2" x14ac:dyDescent="0.3">
      <c r="A220" s="423"/>
      <c r="B220" s="143" t="s">
        <v>26</v>
      </c>
      <c r="C220" s="116">
        <v>6</v>
      </c>
      <c r="D220" s="82">
        <v>6</v>
      </c>
    </row>
    <row r="221" spans="1:4" ht="31.2" x14ac:dyDescent="0.3">
      <c r="A221" s="423"/>
      <c r="B221" s="143" t="s">
        <v>7</v>
      </c>
      <c r="C221" s="116">
        <v>27</v>
      </c>
      <c r="D221" s="5">
        <v>20</v>
      </c>
    </row>
    <row r="222" spans="1:4" ht="28.5" customHeight="1" x14ac:dyDescent="0.3">
      <c r="A222" s="423"/>
      <c r="B222" s="147" t="s">
        <v>171</v>
      </c>
      <c r="C222" s="116">
        <v>1</v>
      </c>
      <c r="D222" s="82">
        <v>145</v>
      </c>
    </row>
    <row r="223" spans="1:4" ht="31.2" x14ac:dyDescent="0.3">
      <c r="A223" s="423"/>
      <c r="B223" s="162" t="s">
        <v>23</v>
      </c>
      <c r="C223" s="159">
        <v>8</v>
      </c>
      <c r="D223" s="160"/>
    </row>
    <row r="224" spans="1:4" ht="31.2" x14ac:dyDescent="0.3">
      <c r="A224" s="423"/>
      <c r="B224" s="90" t="s">
        <v>236</v>
      </c>
      <c r="C224" s="159"/>
      <c r="D224" s="160">
        <v>7</v>
      </c>
    </row>
    <row r="225" spans="1:4" x14ac:dyDescent="0.3">
      <c r="A225" s="426"/>
      <c r="B225" s="69" t="s">
        <v>2</v>
      </c>
      <c r="C225" s="116"/>
      <c r="D225" s="70">
        <v>70</v>
      </c>
    </row>
    <row r="226" spans="1:4" x14ac:dyDescent="0.3">
      <c r="A226" s="207" t="s">
        <v>1</v>
      </c>
      <c r="B226" s="34" t="s">
        <v>31</v>
      </c>
      <c r="C226" s="127">
        <f>SUM(C217:C225)</f>
        <v>49</v>
      </c>
      <c r="D226" s="35">
        <f>SUM(D217:D225)</f>
        <v>429</v>
      </c>
    </row>
    <row r="227" spans="1:4" ht="31.2" x14ac:dyDescent="0.3">
      <c r="A227" s="441" t="s">
        <v>89</v>
      </c>
      <c r="B227" s="168" t="s">
        <v>3</v>
      </c>
      <c r="C227" s="113"/>
      <c r="D227" s="5">
        <v>13</v>
      </c>
    </row>
    <row r="228" spans="1:4" ht="31.2" x14ac:dyDescent="0.3">
      <c r="A228" s="442"/>
      <c r="B228" s="168" t="s">
        <v>190</v>
      </c>
      <c r="C228" s="113"/>
      <c r="D228" s="5">
        <v>4</v>
      </c>
    </row>
    <row r="229" spans="1:4" ht="31.2" x14ac:dyDescent="0.3">
      <c r="A229" s="442"/>
      <c r="B229" s="37" t="s">
        <v>9</v>
      </c>
      <c r="C229" s="113"/>
      <c r="D229" s="5">
        <v>2</v>
      </c>
    </row>
    <row r="230" spans="1:4" x14ac:dyDescent="0.3">
      <c r="A230" s="442"/>
      <c r="B230" s="143" t="s">
        <v>193</v>
      </c>
      <c r="C230" s="113"/>
      <c r="D230" s="5">
        <v>1</v>
      </c>
    </row>
    <row r="231" spans="1:4" ht="46.8" x14ac:dyDescent="0.3">
      <c r="A231" s="442"/>
      <c r="B231" s="144" t="s">
        <v>8</v>
      </c>
      <c r="C231" s="113"/>
      <c r="D231" s="5">
        <v>30</v>
      </c>
    </row>
    <row r="232" spans="1:4" ht="31.2" x14ac:dyDescent="0.3">
      <c r="A232" s="442"/>
      <c r="B232" s="143" t="s">
        <v>26</v>
      </c>
      <c r="C232" s="113"/>
      <c r="D232" s="5">
        <v>5</v>
      </c>
    </row>
    <row r="233" spans="1:4" ht="22.5" customHeight="1" x14ac:dyDescent="0.3">
      <c r="A233" s="442"/>
      <c r="B233" s="144" t="s">
        <v>171</v>
      </c>
      <c r="C233" s="113"/>
      <c r="D233" s="5">
        <v>1</v>
      </c>
    </row>
    <row r="234" spans="1:4" x14ac:dyDescent="0.3">
      <c r="A234" s="207" t="s">
        <v>1</v>
      </c>
      <c r="B234" s="34" t="s">
        <v>112</v>
      </c>
      <c r="C234" s="103">
        <f>SUM(C227:C233)</f>
        <v>0</v>
      </c>
      <c r="D234" s="35">
        <f>SUM(D227:D233)</f>
        <v>56</v>
      </c>
    </row>
    <row r="235" spans="1:4" ht="31.2" x14ac:dyDescent="0.3">
      <c r="A235" s="422" t="s">
        <v>164</v>
      </c>
      <c r="B235" s="168" t="s">
        <v>3</v>
      </c>
      <c r="C235" s="113"/>
      <c r="D235" s="89">
        <v>118</v>
      </c>
    </row>
    <row r="236" spans="1:4" ht="31.2" x14ac:dyDescent="0.3">
      <c r="A236" s="423"/>
      <c r="B236" s="141" t="s">
        <v>29</v>
      </c>
      <c r="C236" s="113"/>
      <c r="D236" s="89">
        <v>24</v>
      </c>
    </row>
    <row r="237" spans="1:4" ht="31.2" x14ac:dyDescent="0.3">
      <c r="A237" s="423"/>
      <c r="B237" s="142" t="s">
        <v>18</v>
      </c>
      <c r="C237" s="113"/>
      <c r="D237" s="89">
        <v>13</v>
      </c>
    </row>
    <row r="238" spans="1:4" ht="31.2" x14ac:dyDescent="0.3">
      <c r="A238" s="423"/>
      <c r="B238" s="142" t="s">
        <v>191</v>
      </c>
      <c r="C238" s="113">
        <v>3</v>
      </c>
      <c r="D238" s="89"/>
    </row>
    <row r="239" spans="1:4" ht="31.2" x14ac:dyDescent="0.3">
      <c r="A239" s="423"/>
      <c r="B239" s="143" t="s">
        <v>9</v>
      </c>
      <c r="C239" s="113">
        <v>8</v>
      </c>
      <c r="D239" s="89">
        <v>6</v>
      </c>
    </row>
    <row r="240" spans="1:4" ht="46.8" x14ac:dyDescent="0.3">
      <c r="A240" s="423"/>
      <c r="B240" s="144" t="s">
        <v>8</v>
      </c>
      <c r="C240" s="113"/>
      <c r="D240" s="222">
        <v>488</v>
      </c>
    </row>
    <row r="241" spans="1:4" ht="31.2" x14ac:dyDescent="0.3">
      <c r="A241" s="423"/>
      <c r="B241" s="141" t="s">
        <v>239</v>
      </c>
      <c r="C241" s="150">
        <v>43</v>
      </c>
      <c r="D241" s="78"/>
    </row>
    <row r="242" spans="1:4" ht="31.2" x14ac:dyDescent="0.3">
      <c r="A242" s="423"/>
      <c r="B242" s="143" t="s">
        <v>225</v>
      </c>
      <c r="C242" s="113"/>
      <c r="D242" s="222">
        <v>2</v>
      </c>
    </row>
    <row r="243" spans="1:4" ht="31.2" x14ac:dyDescent="0.3">
      <c r="A243" s="423"/>
      <c r="B243" s="139" t="s">
        <v>197</v>
      </c>
      <c r="C243" s="113">
        <v>3</v>
      </c>
      <c r="D243" s="222">
        <v>3</v>
      </c>
    </row>
    <row r="244" spans="1:4" x14ac:dyDescent="0.3">
      <c r="A244" s="423"/>
      <c r="B244" s="147" t="s">
        <v>171</v>
      </c>
      <c r="C244" s="113">
        <v>1</v>
      </c>
      <c r="D244" s="222">
        <v>66</v>
      </c>
    </row>
    <row r="245" spans="1:4" ht="31.2" x14ac:dyDescent="0.3">
      <c r="A245" s="423"/>
      <c r="B245" s="87" t="s">
        <v>23</v>
      </c>
      <c r="C245" s="113">
        <v>1</v>
      </c>
      <c r="D245" s="222">
        <v>6</v>
      </c>
    </row>
    <row r="246" spans="1:4" x14ac:dyDescent="0.3">
      <c r="A246" s="207" t="s">
        <v>1</v>
      </c>
      <c r="B246" s="34" t="s">
        <v>146</v>
      </c>
      <c r="C246" s="127">
        <f>SUM(C235:C245)</f>
        <v>59</v>
      </c>
      <c r="D246" s="103">
        <f>SUM(D235:D245)</f>
        <v>726</v>
      </c>
    </row>
    <row r="247" spans="1:4" ht="31.2" x14ac:dyDescent="0.3">
      <c r="A247" s="228" t="s">
        <v>87</v>
      </c>
      <c r="B247" s="168" t="s">
        <v>190</v>
      </c>
      <c r="C247" s="113"/>
      <c r="D247" s="5">
        <v>1981</v>
      </c>
    </row>
    <row r="248" spans="1:4" x14ac:dyDescent="0.3">
      <c r="A248" s="207" t="s">
        <v>1</v>
      </c>
      <c r="B248" s="34" t="s">
        <v>10</v>
      </c>
      <c r="C248" s="127">
        <f>SUM(C247:C247)</f>
        <v>0</v>
      </c>
      <c r="D248" s="103">
        <f>SUM(D247:D247)</f>
        <v>1981</v>
      </c>
    </row>
    <row r="249" spans="1:4" ht="31.2" x14ac:dyDescent="0.3">
      <c r="A249" s="422" t="s">
        <v>85</v>
      </c>
      <c r="B249" s="168" t="s">
        <v>3</v>
      </c>
      <c r="C249" s="150">
        <v>1</v>
      </c>
      <c r="D249" s="163"/>
    </row>
    <row r="250" spans="1:4" ht="31.2" x14ac:dyDescent="0.3">
      <c r="A250" s="423"/>
      <c r="B250" s="143" t="s">
        <v>9</v>
      </c>
      <c r="C250" s="150">
        <v>12</v>
      </c>
      <c r="D250" s="163"/>
    </row>
    <row r="251" spans="1:4" ht="31.2" x14ac:dyDescent="0.3">
      <c r="A251" s="423"/>
      <c r="B251" s="143" t="s">
        <v>7</v>
      </c>
      <c r="C251" s="150">
        <v>2</v>
      </c>
      <c r="D251" s="163"/>
    </row>
    <row r="252" spans="1:4" x14ac:dyDescent="0.3">
      <c r="A252" s="426"/>
      <c r="B252" s="147" t="s">
        <v>171</v>
      </c>
      <c r="C252" s="150">
        <v>20</v>
      </c>
      <c r="D252" s="163"/>
    </row>
    <row r="253" spans="1:4" x14ac:dyDescent="0.3">
      <c r="A253" s="207" t="s">
        <v>1</v>
      </c>
      <c r="B253" s="34" t="s">
        <v>11</v>
      </c>
      <c r="C253" s="127">
        <f>SUM(C249:C252)</f>
        <v>35</v>
      </c>
      <c r="D253" s="103">
        <f>SUM(D249:D252)</f>
        <v>0</v>
      </c>
    </row>
    <row r="254" spans="1:4" x14ac:dyDescent="0.3">
      <c r="A254" s="207" t="s">
        <v>116</v>
      </c>
      <c r="B254" s="3"/>
      <c r="C254" s="110"/>
      <c r="D254" s="6"/>
    </row>
    <row r="255" spans="1:4" x14ac:dyDescent="0.3">
      <c r="A255" s="207" t="s">
        <v>1</v>
      </c>
      <c r="B255" s="34" t="s">
        <v>125</v>
      </c>
      <c r="C255" s="127">
        <f>SUM(C254)</f>
        <v>0</v>
      </c>
      <c r="D255" s="103">
        <f>SUM(D254)</f>
        <v>0</v>
      </c>
    </row>
    <row r="256" spans="1:4" ht="31.2" x14ac:dyDescent="0.3">
      <c r="A256" s="207" t="s">
        <v>84</v>
      </c>
      <c r="B256" s="168" t="s">
        <v>3</v>
      </c>
      <c r="C256" s="113"/>
      <c r="D256" s="5"/>
    </row>
    <row r="257" spans="1:4" x14ac:dyDescent="0.3">
      <c r="A257" s="207" t="s">
        <v>1</v>
      </c>
      <c r="B257" s="34" t="s">
        <v>125</v>
      </c>
      <c r="C257" s="127">
        <f>SUM(C256)</f>
        <v>0</v>
      </c>
      <c r="D257" s="103">
        <f>SUM(D256)</f>
        <v>0</v>
      </c>
    </row>
    <row r="258" spans="1:4" ht="36.75" customHeight="1" x14ac:dyDescent="0.3">
      <c r="A258" s="438" t="s">
        <v>83</v>
      </c>
      <c r="B258" s="215" t="s">
        <v>3</v>
      </c>
      <c r="C258" s="113"/>
      <c r="D258" s="38">
        <v>6</v>
      </c>
    </row>
    <row r="259" spans="1:4" ht="46.8" x14ac:dyDescent="0.3">
      <c r="A259" s="439"/>
      <c r="B259" s="144" t="s">
        <v>8</v>
      </c>
      <c r="C259" s="113"/>
      <c r="D259" s="38">
        <v>19</v>
      </c>
    </row>
    <row r="260" spans="1:4" x14ac:dyDescent="0.3">
      <c r="A260" s="439"/>
      <c r="B260" s="37" t="s">
        <v>2</v>
      </c>
      <c r="C260" s="113"/>
      <c r="D260" s="38">
        <v>1</v>
      </c>
    </row>
    <row r="261" spans="1:4" ht="34.5" customHeight="1" x14ac:dyDescent="0.3">
      <c r="A261" s="439"/>
      <c r="B261" s="143" t="s">
        <v>7</v>
      </c>
      <c r="C261" s="214"/>
      <c r="D261" s="38">
        <v>2</v>
      </c>
    </row>
    <row r="262" spans="1:4" ht="34.5" customHeight="1" x14ac:dyDescent="0.3">
      <c r="A262" s="439"/>
      <c r="B262" s="217" t="s">
        <v>23</v>
      </c>
      <c r="C262" s="214"/>
      <c r="D262" s="38">
        <v>17</v>
      </c>
    </row>
    <row r="263" spans="1:4" x14ac:dyDescent="0.3">
      <c r="A263" s="207" t="s">
        <v>1</v>
      </c>
      <c r="B263" s="34" t="s">
        <v>6</v>
      </c>
      <c r="C263" s="127">
        <f>SUM(C258:C262)</f>
        <v>0</v>
      </c>
      <c r="D263" s="127">
        <f>SUM(D258:D262)</f>
        <v>45</v>
      </c>
    </row>
    <row r="264" spans="1:4" ht="24" customHeight="1" x14ac:dyDescent="0.3">
      <c r="A264" s="208" t="s">
        <v>82</v>
      </c>
      <c r="B264" s="144"/>
      <c r="C264" s="113"/>
      <c r="D264" s="5"/>
    </row>
    <row r="265" spans="1:4" x14ac:dyDescent="0.3">
      <c r="A265" s="207" t="s">
        <v>1</v>
      </c>
      <c r="B265" s="34" t="s">
        <v>125</v>
      </c>
      <c r="C265" s="103">
        <f>SUM(C264:C264)</f>
        <v>0</v>
      </c>
      <c r="D265" s="103">
        <f>SUM(D264:D264)</f>
        <v>0</v>
      </c>
    </row>
    <row r="266" spans="1:4" ht="33" customHeight="1" x14ac:dyDescent="0.3">
      <c r="A266" s="226" t="s">
        <v>246</v>
      </c>
      <c r="B266" s="227" t="s">
        <v>12</v>
      </c>
      <c r="C266" s="121">
        <v>2</v>
      </c>
      <c r="D266" s="179"/>
    </row>
    <row r="267" spans="1:4" ht="17.25" customHeight="1" x14ac:dyDescent="0.3">
      <c r="A267" s="207" t="s">
        <v>1</v>
      </c>
      <c r="B267" s="34" t="s">
        <v>10</v>
      </c>
      <c r="C267" s="103">
        <f>SUM(C266)</f>
        <v>2</v>
      </c>
      <c r="D267" s="103">
        <f>SUM(D266:D266)</f>
        <v>0</v>
      </c>
    </row>
    <row r="268" spans="1:4" ht="31.2" x14ac:dyDescent="0.3">
      <c r="A268" s="422" t="s">
        <v>206</v>
      </c>
      <c r="B268" s="168" t="s">
        <v>33</v>
      </c>
      <c r="C268" s="150"/>
      <c r="D268" s="161">
        <v>17</v>
      </c>
    </row>
    <row r="269" spans="1:4" ht="31.2" x14ac:dyDescent="0.3">
      <c r="A269" s="423"/>
      <c r="B269" s="168" t="s">
        <v>3</v>
      </c>
      <c r="C269" s="150"/>
      <c r="D269" s="161">
        <v>145</v>
      </c>
    </row>
    <row r="270" spans="1:4" ht="31.2" x14ac:dyDescent="0.3">
      <c r="A270" s="423"/>
      <c r="B270" s="168" t="s">
        <v>190</v>
      </c>
      <c r="C270" s="150">
        <v>5</v>
      </c>
      <c r="D270" s="161">
        <v>29</v>
      </c>
    </row>
    <row r="271" spans="1:4" x14ac:dyDescent="0.3">
      <c r="A271" s="423"/>
      <c r="B271" s="169" t="s">
        <v>162</v>
      </c>
      <c r="C271" s="150">
        <v>8</v>
      </c>
      <c r="D271" s="161">
        <v>62</v>
      </c>
    </row>
    <row r="272" spans="1:4" x14ac:dyDescent="0.3">
      <c r="A272" s="423"/>
      <c r="B272" s="147" t="s">
        <v>171</v>
      </c>
      <c r="C272" s="150"/>
      <c r="D272" s="161">
        <v>4</v>
      </c>
    </row>
    <row r="273" spans="1:4" ht="31.2" x14ac:dyDescent="0.3">
      <c r="A273" s="423"/>
      <c r="B273" s="90" t="s">
        <v>236</v>
      </c>
      <c r="C273" s="150">
        <v>3</v>
      </c>
      <c r="D273" s="161">
        <v>18</v>
      </c>
    </row>
    <row r="274" spans="1:4" x14ac:dyDescent="0.3">
      <c r="A274" s="423"/>
      <c r="B274" s="73" t="s">
        <v>2</v>
      </c>
      <c r="C274" s="113">
        <v>65</v>
      </c>
      <c r="D274" s="5">
        <v>69</v>
      </c>
    </row>
    <row r="275" spans="1:4" x14ac:dyDescent="0.3">
      <c r="A275" s="207" t="s">
        <v>1</v>
      </c>
      <c r="B275" s="34" t="s">
        <v>112</v>
      </c>
      <c r="C275" s="127">
        <f>SUM(C268:C274)</f>
        <v>81</v>
      </c>
      <c r="D275" s="35">
        <f>SUM(D268:D274)</f>
        <v>344</v>
      </c>
    </row>
    <row r="276" spans="1:4" ht="32.25" customHeight="1" x14ac:dyDescent="0.3">
      <c r="A276" s="208" t="s">
        <v>80</v>
      </c>
      <c r="B276" s="144" t="s">
        <v>8</v>
      </c>
      <c r="C276" s="113"/>
      <c r="D276" s="5">
        <v>9</v>
      </c>
    </row>
    <row r="277" spans="1:4" x14ac:dyDescent="0.3">
      <c r="A277" s="207" t="s">
        <v>1</v>
      </c>
      <c r="B277" s="34" t="s">
        <v>10</v>
      </c>
      <c r="C277" s="127">
        <f>SUM(C276)</f>
        <v>0</v>
      </c>
      <c r="D277" s="35">
        <f>D276</f>
        <v>9</v>
      </c>
    </row>
    <row r="278" spans="1:4" ht="31.2" x14ac:dyDescent="0.3">
      <c r="A278" s="422" t="s">
        <v>79</v>
      </c>
      <c r="B278" s="4" t="s">
        <v>9</v>
      </c>
      <c r="C278" s="113">
        <v>4</v>
      </c>
      <c r="D278" s="5"/>
    </row>
    <row r="279" spans="1:4" ht="31.2" x14ac:dyDescent="0.3">
      <c r="A279" s="426"/>
      <c r="B279" s="4" t="s">
        <v>7</v>
      </c>
      <c r="C279" s="113">
        <v>2</v>
      </c>
      <c r="D279" s="5"/>
    </row>
    <row r="280" spans="1:4" x14ac:dyDescent="0.3">
      <c r="A280" s="207" t="s">
        <v>1</v>
      </c>
      <c r="B280" s="34" t="s">
        <v>4</v>
      </c>
      <c r="C280" s="127">
        <f>SUM(C278:C279)</f>
        <v>6</v>
      </c>
      <c r="D280" s="103">
        <f>SUM(D278)</f>
        <v>0</v>
      </c>
    </row>
    <row r="281" spans="1:4" ht="31.2" x14ac:dyDescent="0.3">
      <c r="A281" s="422" t="s">
        <v>78</v>
      </c>
      <c r="B281" s="168" t="s">
        <v>3</v>
      </c>
      <c r="C281" s="113"/>
      <c r="D281" s="5">
        <v>3</v>
      </c>
    </row>
    <row r="282" spans="1:4" ht="31.2" x14ac:dyDescent="0.3">
      <c r="A282" s="423"/>
      <c r="B282" s="168" t="s">
        <v>190</v>
      </c>
      <c r="C282" s="113"/>
      <c r="D282" s="5">
        <v>12</v>
      </c>
    </row>
    <row r="283" spans="1:4" ht="31.2" x14ac:dyDescent="0.3">
      <c r="A283" s="423"/>
      <c r="B283" s="141" t="s">
        <v>29</v>
      </c>
      <c r="C283" s="113"/>
      <c r="D283" s="5">
        <v>1</v>
      </c>
    </row>
    <row r="284" spans="1:4" ht="46.8" x14ac:dyDescent="0.3">
      <c r="A284" s="423"/>
      <c r="B284" s="144" t="s">
        <v>8</v>
      </c>
      <c r="C284" s="113">
        <v>1</v>
      </c>
      <c r="D284" s="5">
        <v>7</v>
      </c>
    </row>
    <row r="285" spans="1:4" ht="31.2" x14ac:dyDescent="0.3">
      <c r="A285" s="423"/>
      <c r="B285" s="141" t="s">
        <v>239</v>
      </c>
      <c r="C285" s="113">
        <v>1</v>
      </c>
      <c r="D285" s="5"/>
    </row>
    <row r="286" spans="1:4" ht="31.2" x14ac:dyDescent="0.3">
      <c r="A286" s="423"/>
      <c r="B286" s="168" t="s">
        <v>21</v>
      </c>
      <c r="C286" s="113"/>
      <c r="D286" s="5">
        <v>2</v>
      </c>
    </row>
    <row r="287" spans="1:4" x14ac:dyDescent="0.3">
      <c r="A287" s="423"/>
      <c r="B287" s="147" t="s">
        <v>171</v>
      </c>
      <c r="C287" s="113">
        <v>2</v>
      </c>
      <c r="D287" s="5">
        <v>2</v>
      </c>
    </row>
    <row r="288" spans="1:4" x14ac:dyDescent="0.3">
      <c r="A288" s="207" t="s">
        <v>1</v>
      </c>
      <c r="B288" s="34" t="s">
        <v>112</v>
      </c>
      <c r="C288" s="103">
        <f>SUM(C281:C287)</f>
        <v>4</v>
      </c>
      <c r="D288" s="103">
        <f>SUM(D281:D287)</f>
        <v>27</v>
      </c>
    </row>
    <row r="289" spans="1:4" ht="31.2" x14ac:dyDescent="0.3">
      <c r="A289" s="208" t="s">
        <v>209</v>
      </c>
      <c r="B289" s="168"/>
      <c r="C289" s="113"/>
      <c r="D289" s="5"/>
    </row>
    <row r="290" spans="1:4" x14ac:dyDescent="0.3">
      <c r="A290" s="207" t="s">
        <v>1</v>
      </c>
      <c r="B290" s="34" t="s">
        <v>125</v>
      </c>
      <c r="C290" s="103">
        <f>SUM(C289:C289)</f>
        <v>0</v>
      </c>
      <c r="D290" s="103">
        <f>SUM(D289:D289)</f>
        <v>0</v>
      </c>
    </row>
    <row r="291" spans="1:4" ht="31.2" x14ac:dyDescent="0.3">
      <c r="A291" s="422" t="s">
        <v>204</v>
      </c>
      <c r="B291" s="215" t="s">
        <v>3</v>
      </c>
      <c r="C291" s="116">
        <v>1</v>
      </c>
      <c r="D291" s="5">
        <v>110</v>
      </c>
    </row>
    <row r="292" spans="1:4" ht="31.2" x14ac:dyDescent="0.3">
      <c r="A292" s="423"/>
      <c r="B292" s="168" t="s">
        <v>190</v>
      </c>
      <c r="C292" s="116"/>
      <c r="D292" s="5">
        <v>278</v>
      </c>
    </row>
    <row r="293" spans="1:4" ht="31.2" x14ac:dyDescent="0.3">
      <c r="A293" s="423"/>
      <c r="B293" s="143" t="s">
        <v>9</v>
      </c>
      <c r="C293" s="116">
        <v>4</v>
      </c>
      <c r="D293" s="5"/>
    </row>
    <row r="294" spans="1:4" x14ac:dyDescent="0.3">
      <c r="A294" s="423"/>
      <c r="B294" s="143" t="s">
        <v>193</v>
      </c>
      <c r="C294" s="116">
        <v>15</v>
      </c>
      <c r="D294" s="5">
        <v>774</v>
      </c>
    </row>
    <row r="295" spans="1:4" ht="30.75" customHeight="1" x14ac:dyDescent="0.3">
      <c r="A295" s="423"/>
      <c r="B295" s="144" t="s">
        <v>8</v>
      </c>
      <c r="C295" s="116">
        <v>7</v>
      </c>
      <c r="D295" s="5"/>
    </row>
    <row r="296" spans="1:4" ht="31.2" x14ac:dyDescent="0.3">
      <c r="A296" s="423"/>
      <c r="B296" s="141" t="s">
        <v>239</v>
      </c>
      <c r="C296" s="118">
        <v>18</v>
      </c>
      <c r="D296" s="78"/>
    </row>
    <row r="297" spans="1:4" x14ac:dyDescent="0.3">
      <c r="A297" s="423"/>
      <c r="B297" s="141" t="s">
        <v>162</v>
      </c>
      <c r="C297" s="118">
        <v>1</v>
      </c>
      <c r="D297" s="78"/>
    </row>
    <row r="298" spans="1:4" ht="31.2" x14ac:dyDescent="0.3">
      <c r="A298" s="423"/>
      <c r="B298" s="143" t="s">
        <v>7</v>
      </c>
      <c r="C298" s="118">
        <v>2</v>
      </c>
      <c r="D298" s="78"/>
    </row>
    <row r="299" spans="1:4" x14ac:dyDescent="0.3">
      <c r="A299" s="423"/>
      <c r="B299" s="147" t="s">
        <v>171</v>
      </c>
      <c r="C299" s="118">
        <v>50</v>
      </c>
      <c r="D299" s="78"/>
    </row>
    <row r="300" spans="1:4" ht="62.4" x14ac:dyDescent="0.3">
      <c r="A300" s="423"/>
      <c r="B300" s="168" t="s">
        <v>200</v>
      </c>
      <c r="C300" s="118">
        <v>1</v>
      </c>
      <c r="D300" s="78"/>
    </row>
    <row r="301" spans="1:4" x14ac:dyDescent="0.3">
      <c r="A301" s="207" t="s">
        <v>1</v>
      </c>
      <c r="B301" s="34" t="s">
        <v>135</v>
      </c>
      <c r="C301" s="127">
        <f>SUM(C291:C300)</f>
        <v>99</v>
      </c>
      <c r="D301" s="103">
        <f>SUM(D291:D300)</f>
        <v>1162</v>
      </c>
    </row>
    <row r="302" spans="1:4" ht="31.2" x14ac:dyDescent="0.3">
      <c r="A302" s="422" t="s">
        <v>48</v>
      </c>
      <c r="B302" s="168" t="s">
        <v>3</v>
      </c>
      <c r="C302" s="113"/>
      <c r="D302" s="5">
        <v>86</v>
      </c>
    </row>
    <row r="303" spans="1:4" x14ac:dyDescent="0.3">
      <c r="A303" s="423"/>
      <c r="B303" s="147" t="s">
        <v>171</v>
      </c>
      <c r="C303" s="150"/>
      <c r="D303" s="161">
        <v>11</v>
      </c>
    </row>
    <row r="304" spans="1:4" ht="31.2" x14ac:dyDescent="0.3">
      <c r="A304" s="423"/>
      <c r="B304" s="147" t="s">
        <v>12</v>
      </c>
      <c r="C304" s="150"/>
      <c r="D304" s="161">
        <v>1</v>
      </c>
    </row>
    <row r="305" spans="1:4" ht="31.2" x14ac:dyDescent="0.3">
      <c r="A305" s="423"/>
      <c r="B305" s="147" t="s">
        <v>23</v>
      </c>
      <c r="C305" s="150"/>
      <c r="D305" s="161">
        <v>2</v>
      </c>
    </row>
    <row r="306" spans="1:4" x14ac:dyDescent="0.3">
      <c r="A306" s="426"/>
      <c r="B306" s="4" t="s">
        <v>2</v>
      </c>
      <c r="C306" s="113"/>
      <c r="D306" s="5">
        <v>4</v>
      </c>
    </row>
    <row r="307" spans="1:4" x14ac:dyDescent="0.3">
      <c r="A307" s="207" t="s">
        <v>1</v>
      </c>
      <c r="B307" s="34" t="s">
        <v>6</v>
      </c>
      <c r="C307" s="127">
        <f>SUM(C302:C306)</f>
        <v>0</v>
      </c>
      <c r="D307" s="103">
        <f>SUM(D302:D306)</f>
        <v>104</v>
      </c>
    </row>
    <row r="308" spans="1:4" ht="31.2" x14ac:dyDescent="0.3">
      <c r="A308" s="422" t="s">
        <v>75</v>
      </c>
      <c r="B308" s="168" t="s">
        <v>3</v>
      </c>
      <c r="C308" s="113"/>
      <c r="D308" s="5">
        <v>2</v>
      </c>
    </row>
    <row r="309" spans="1:4" ht="31.2" x14ac:dyDescent="0.3">
      <c r="A309" s="423"/>
      <c r="B309" s="168" t="s">
        <v>190</v>
      </c>
      <c r="C309" s="113"/>
      <c r="D309" s="5">
        <v>6274</v>
      </c>
    </row>
    <row r="310" spans="1:4" x14ac:dyDescent="0.3">
      <c r="A310" s="423"/>
      <c r="B310" s="143" t="s">
        <v>193</v>
      </c>
      <c r="C310" s="113">
        <v>1</v>
      </c>
      <c r="D310" s="5"/>
    </row>
    <row r="311" spans="1:4" ht="46.8" x14ac:dyDescent="0.3">
      <c r="A311" s="423"/>
      <c r="B311" s="143" t="s">
        <v>8</v>
      </c>
      <c r="C311" s="113">
        <v>1</v>
      </c>
      <c r="D311" s="5">
        <v>2</v>
      </c>
    </row>
    <row r="312" spans="1:4" ht="31.2" x14ac:dyDescent="0.3">
      <c r="A312" s="423"/>
      <c r="B312" s="141" t="s">
        <v>239</v>
      </c>
      <c r="C312" s="113">
        <v>4</v>
      </c>
      <c r="D312" s="5"/>
    </row>
    <row r="313" spans="1:4" ht="31.2" x14ac:dyDescent="0.3">
      <c r="A313" s="423"/>
      <c r="B313" s="143" t="s">
        <v>7</v>
      </c>
      <c r="C313" s="113">
        <v>4</v>
      </c>
      <c r="D313" s="5"/>
    </row>
    <row r="314" spans="1:4" x14ac:dyDescent="0.3">
      <c r="A314" s="423"/>
      <c r="B314" s="147" t="s">
        <v>171</v>
      </c>
      <c r="C314" s="113"/>
      <c r="D314" s="5">
        <v>2</v>
      </c>
    </row>
    <row r="315" spans="1:4" ht="31.2" x14ac:dyDescent="0.3">
      <c r="A315" s="423"/>
      <c r="B315" s="4" t="s">
        <v>23</v>
      </c>
      <c r="C315" s="113">
        <v>5</v>
      </c>
      <c r="D315" s="5"/>
    </row>
    <row r="316" spans="1:4" x14ac:dyDescent="0.3">
      <c r="A316" s="207" t="s">
        <v>1</v>
      </c>
      <c r="B316" s="34" t="s">
        <v>14</v>
      </c>
      <c r="C316" s="103">
        <f>SUM(C308:C315)</f>
        <v>15</v>
      </c>
      <c r="D316" s="103">
        <f>SUM(D308:D315)</f>
        <v>6280</v>
      </c>
    </row>
    <row r="317" spans="1:4" ht="31.2" x14ac:dyDescent="0.3">
      <c r="A317" s="438" t="s">
        <v>74</v>
      </c>
      <c r="B317" s="56" t="s">
        <v>3</v>
      </c>
      <c r="C317" s="198"/>
      <c r="D317" s="78">
        <v>2</v>
      </c>
    </row>
    <row r="318" spans="1:4" ht="31.2" x14ac:dyDescent="0.3">
      <c r="A318" s="439"/>
      <c r="B318" s="57" t="s">
        <v>240</v>
      </c>
      <c r="C318" s="200">
        <v>9</v>
      </c>
      <c r="D318" s="78"/>
    </row>
    <row r="319" spans="1:4" ht="31.2" x14ac:dyDescent="0.3">
      <c r="A319" s="439"/>
      <c r="B319" s="141" t="s">
        <v>29</v>
      </c>
      <c r="C319" s="118">
        <v>6</v>
      </c>
      <c r="D319" s="78"/>
    </row>
    <row r="320" spans="1:4" ht="31.2" x14ac:dyDescent="0.3">
      <c r="A320" s="439"/>
      <c r="B320" s="90" t="s">
        <v>238</v>
      </c>
      <c r="C320" s="118">
        <v>8</v>
      </c>
      <c r="D320" s="78"/>
    </row>
    <row r="321" spans="1:4" ht="31.2" x14ac:dyDescent="0.3">
      <c r="A321" s="439"/>
      <c r="B321" s="141" t="s">
        <v>191</v>
      </c>
      <c r="C321" s="118">
        <v>23</v>
      </c>
      <c r="D321" s="78"/>
    </row>
    <row r="322" spans="1:4" ht="31.2" x14ac:dyDescent="0.3">
      <c r="A322" s="439"/>
      <c r="B322" s="141" t="s">
        <v>9</v>
      </c>
      <c r="C322" s="118">
        <v>3</v>
      </c>
      <c r="D322" s="78"/>
    </row>
    <row r="323" spans="1:4" ht="46.8" x14ac:dyDescent="0.3">
      <c r="A323" s="439"/>
      <c r="B323" s="143" t="s">
        <v>165</v>
      </c>
      <c r="C323" s="118">
        <v>74</v>
      </c>
      <c r="D323" s="78"/>
    </row>
    <row r="324" spans="1:4" ht="46.8" x14ac:dyDescent="0.3">
      <c r="A324" s="439"/>
      <c r="B324" s="144" t="s">
        <v>8</v>
      </c>
      <c r="C324" s="116">
        <v>227</v>
      </c>
      <c r="D324" s="82">
        <v>4</v>
      </c>
    </row>
    <row r="325" spans="1:4" ht="31.2" x14ac:dyDescent="0.3">
      <c r="A325" s="439"/>
      <c r="B325" s="141" t="s">
        <v>239</v>
      </c>
      <c r="C325" s="116">
        <v>9</v>
      </c>
      <c r="D325" s="82"/>
    </row>
    <row r="326" spans="1:4" ht="31.2" x14ac:dyDescent="0.3">
      <c r="A326" s="439"/>
      <c r="B326" s="143" t="s">
        <v>26</v>
      </c>
      <c r="C326" s="116">
        <v>39</v>
      </c>
      <c r="D326" s="82">
        <v>1</v>
      </c>
    </row>
    <row r="327" spans="1:4" ht="31.2" x14ac:dyDescent="0.3">
      <c r="A327" s="439"/>
      <c r="B327" s="162" t="s">
        <v>25</v>
      </c>
      <c r="C327" s="118">
        <v>2</v>
      </c>
      <c r="D327" s="78"/>
    </row>
    <row r="328" spans="1:4" x14ac:dyDescent="0.3">
      <c r="A328" s="439"/>
      <c r="B328" s="169" t="s">
        <v>162</v>
      </c>
      <c r="C328" s="118">
        <v>2</v>
      </c>
      <c r="D328" s="78"/>
    </row>
    <row r="329" spans="1:4" ht="31.2" x14ac:dyDescent="0.3">
      <c r="A329" s="439"/>
      <c r="B329" s="143" t="s">
        <v>7</v>
      </c>
      <c r="C329" s="118">
        <v>83</v>
      </c>
      <c r="D329" s="78">
        <v>1</v>
      </c>
    </row>
    <row r="330" spans="1:4" ht="31.2" x14ac:dyDescent="0.3">
      <c r="A330" s="439"/>
      <c r="B330" s="37" t="s">
        <v>160</v>
      </c>
      <c r="C330" s="118">
        <v>28</v>
      </c>
      <c r="D330" s="78"/>
    </row>
    <row r="331" spans="1:4" ht="31.2" x14ac:dyDescent="0.3">
      <c r="A331" s="439"/>
      <c r="B331" s="37" t="s">
        <v>19</v>
      </c>
      <c r="C331" s="118"/>
      <c r="D331" s="78">
        <v>1</v>
      </c>
    </row>
    <row r="332" spans="1:4" ht="31.2" x14ac:dyDescent="0.3">
      <c r="A332" s="439"/>
      <c r="B332" s="142" t="s">
        <v>18</v>
      </c>
      <c r="C332" s="118"/>
      <c r="D332" s="78">
        <v>2</v>
      </c>
    </row>
    <row r="333" spans="1:4" ht="31.2" x14ac:dyDescent="0.3">
      <c r="A333" s="439"/>
      <c r="B333" s="37" t="s">
        <v>231</v>
      </c>
      <c r="C333" s="118">
        <v>1</v>
      </c>
      <c r="D333" s="78"/>
    </row>
    <row r="334" spans="1:4" x14ac:dyDescent="0.3">
      <c r="A334" s="439"/>
      <c r="B334" s="147" t="s">
        <v>171</v>
      </c>
      <c r="C334" s="118">
        <v>73</v>
      </c>
      <c r="D334" s="154">
        <v>33</v>
      </c>
    </row>
    <row r="335" spans="1:4" ht="31.2" x14ac:dyDescent="0.3">
      <c r="A335" s="439"/>
      <c r="B335" s="90" t="s">
        <v>242</v>
      </c>
      <c r="C335" s="118">
        <v>135</v>
      </c>
      <c r="D335" s="78"/>
    </row>
    <row r="336" spans="1:4" ht="31.2" x14ac:dyDescent="0.3">
      <c r="A336" s="439"/>
      <c r="B336" s="170" t="s">
        <v>12</v>
      </c>
      <c r="C336" s="118">
        <v>133</v>
      </c>
      <c r="D336" s="78"/>
    </row>
    <row r="337" spans="1:4" ht="31.2" x14ac:dyDescent="0.3">
      <c r="A337" s="439"/>
      <c r="B337" s="168" t="s">
        <v>21</v>
      </c>
      <c r="C337" s="118">
        <v>1</v>
      </c>
      <c r="D337" s="78"/>
    </row>
    <row r="338" spans="1:4" ht="31.2" x14ac:dyDescent="0.3">
      <c r="A338" s="439"/>
      <c r="B338" s="169" t="s">
        <v>23</v>
      </c>
      <c r="C338" s="118">
        <v>5</v>
      </c>
      <c r="D338" s="78">
        <v>5</v>
      </c>
    </row>
    <row r="339" spans="1:4" ht="18.75" customHeight="1" x14ac:dyDescent="0.3">
      <c r="A339" s="439"/>
      <c r="B339" s="162" t="s">
        <v>2</v>
      </c>
      <c r="C339" s="118">
        <v>21</v>
      </c>
      <c r="D339" s="78"/>
    </row>
    <row r="340" spans="1:4" ht="33" customHeight="1" x14ac:dyDescent="0.3">
      <c r="A340" s="448"/>
      <c r="B340" s="90" t="s">
        <v>237</v>
      </c>
      <c r="C340" s="118">
        <v>4</v>
      </c>
      <c r="D340" s="78"/>
    </row>
    <row r="341" spans="1:4" x14ac:dyDescent="0.3">
      <c r="A341" s="207" t="s">
        <v>1</v>
      </c>
      <c r="B341" s="34" t="s">
        <v>243</v>
      </c>
      <c r="C341" s="127">
        <f>SUM(C317:C340)</f>
        <v>886</v>
      </c>
      <c r="D341" s="35">
        <f>SUM(D317:D340)</f>
        <v>49</v>
      </c>
    </row>
    <row r="342" spans="1:4" x14ac:dyDescent="0.3">
      <c r="A342" s="422" t="s">
        <v>73</v>
      </c>
      <c r="B342" s="143" t="s">
        <v>193</v>
      </c>
      <c r="C342" s="38"/>
      <c r="D342" s="5">
        <v>3</v>
      </c>
    </row>
    <row r="343" spans="1:4" x14ac:dyDescent="0.3">
      <c r="A343" s="426"/>
      <c r="B343" s="162" t="s">
        <v>2</v>
      </c>
      <c r="C343" s="113"/>
      <c r="D343" s="5">
        <v>2</v>
      </c>
    </row>
    <row r="344" spans="1:4" x14ac:dyDescent="0.3">
      <c r="A344" s="207" t="s">
        <v>1</v>
      </c>
      <c r="B344" s="34" t="s">
        <v>4</v>
      </c>
      <c r="C344" s="128">
        <f>SUM(C342:C343)</f>
        <v>0</v>
      </c>
      <c r="D344" s="36">
        <f>SUM(D342:D343)</f>
        <v>5</v>
      </c>
    </row>
    <row r="345" spans="1:4" ht="31.2" x14ac:dyDescent="0.3">
      <c r="A345" s="422" t="s">
        <v>72</v>
      </c>
      <c r="B345" s="168" t="s">
        <v>3</v>
      </c>
      <c r="C345" s="116"/>
      <c r="D345" s="70">
        <v>24</v>
      </c>
    </row>
    <row r="346" spans="1:4" ht="31.2" x14ac:dyDescent="0.3">
      <c r="A346" s="423"/>
      <c r="B346" s="56" t="s">
        <v>226</v>
      </c>
      <c r="C346" s="118">
        <v>2</v>
      </c>
      <c r="D346" s="154"/>
    </row>
    <row r="347" spans="1:4" ht="46.8" x14ac:dyDescent="0.3">
      <c r="A347" s="423"/>
      <c r="B347" s="225" t="s">
        <v>179</v>
      </c>
      <c r="C347" s="118">
        <v>1</v>
      </c>
      <c r="D347" s="154"/>
    </row>
    <row r="348" spans="1:4" ht="31.2" x14ac:dyDescent="0.3">
      <c r="A348" s="423"/>
      <c r="B348" s="201" t="s">
        <v>29</v>
      </c>
      <c r="C348" s="118">
        <v>10</v>
      </c>
      <c r="D348" s="154">
        <v>1</v>
      </c>
    </row>
    <row r="349" spans="1:4" ht="31.2" x14ac:dyDescent="0.3">
      <c r="A349" s="423"/>
      <c r="B349" s="201" t="s">
        <v>18</v>
      </c>
      <c r="C349" s="118"/>
      <c r="D349" s="154">
        <v>1</v>
      </c>
    </row>
    <row r="350" spans="1:4" ht="32.25" customHeight="1" x14ac:dyDescent="0.3">
      <c r="A350" s="423"/>
      <c r="B350" s="144" t="s">
        <v>8</v>
      </c>
      <c r="C350" s="118">
        <v>142</v>
      </c>
      <c r="D350" s="154">
        <v>5</v>
      </c>
    </row>
    <row r="351" spans="1:4" ht="31.2" x14ac:dyDescent="0.3">
      <c r="A351" s="423"/>
      <c r="B351" s="141" t="s">
        <v>239</v>
      </c>
      <c r="C351" s="118">
        <v>8</v>
      </c>
      <c r="D351" s="154"/>
    </row>
    <row r="352" spans="1:4" ht="31.2" x14ac:dyDescent="0.3">
      <c r="A352" s="423"/>
      <c r="B352" s="141" t="s">
        <v>26</v>
      </c>
      <c r="C352" s="118"/>
      <c r="D352" s="154">
        <v>1</v>
      </c>
    </row>
    <row r="353" spans="1:4" x14ac:dyDescent="0.3">
      <c r="A353" s="423"/>
      <c r="B353" s="147" t="s">
        <v>171</v>
      </c>
      <c r="C353" s="116">
        <v>11</v>
      </c>
      <c r="D353" s="70">
        <v>42</v>
      </c>
    </row>
    <row r="354" spans="1:4" ht="22.5" customHeight="1" x14ac:dyDescent="0.3">
      <c r="A354" s="423"/>
      <c r="B354" s="195" t="s">
        <v>21</v>
      </c>
      <c r="C354" s="116">
        <v>12</v>
      </c>
      <c r="D354" s="70"/>
    </row>
    <row r="355" spans="1:4" x14ac:dyDescent="0.3">
      <c r="A355" s="423"/>
      <c r="B355" s="74" t="s">
        <v>2</v>
      </c>
      <c r="C355" s="116"/>
      <c r="D355" s="70">
        <v>3</v>
      </c>
    </row>
    <row r="356" spans="1:4" ht="31.2" x14ac:dyDescent="0.3">
      <c r="A356" s="426"/>
      <c r="B356" s="37" t="s">
        <v>237</v>
      </c>
      <c r="C356" s="159">
        <v>1</v>
      </c>
      <c r="D356" s="164"/>
    </row>
    <row r="357" spans="1:4" x14ac:dyDescent="0.3">
      <c r="A357" s="207" t="s">
        <v>1</v>
      </c>
      <c r="B357" s="34" t="s">
        <v>147</v>
      </c>
      <c r="C357" s="127">
        <f>SUM(C345:C356)</f>
        <v>187</v>
      </c>
      <c r="D357" s="35">
        <f>SUM(D345:D356)</f>
        <v>77</v>
      </c>
    </row>
    <row r="358" spans="1:4" ht="31.2" x14ac:dyDescent="0.3">
      <c r="A358" s="422" t="s">
        <v>71</v>
      </c>
      <c r="B358" s="168" t="s">
        <v>3</v>
      </c>
      <c r="C358" s="113"/>
      <c r="D358" s="183">
        <v>4772</v>
      </c>
    </row>
    <row r="359" spans="1:4" ht="31.2" x14ac:dyDescent="0.3">
      <c r="A359" s="423"/>
      <c r="B359" s="168" t="s">
        <v>190</v>
      </c>
      <c r="C359" s="113"/>
      <c r="D359" s="183">
        <v>7</v>
      </c>
    </row>
    <row r="360" spans="1:4" ht="31.2" x14ac:dyDescent="0.3">
      <c r="A360" s="423"/>
      <c r="B360" s="141" t="s">
        <v>239</v>
      </c>
      <c r="C360" s="113">
        <v>3</v>
      </c>
      <c r="D360" s="5"/>
    </row>
    <row r="361" spans="1:4" x14ac:dyDescent="0.3">
      <c r="A361" s="423"/>
      <c r="B361" s="74" t="s">
        <v>2</v>
      </c>
      <c r="C361" s="165">
        <v>6</v>
      </c>
      <c r="D361" s="166"/>
    </row>
    <row r="362" spans="1:4" x14ac:dyDescent="0.3">
      <c r="A362" s="207" t="s">
        <v>1</v>
      </c>
      <c r="B362" s="34" t="s">
        <v>11</v>
      </c>
      <c r="C362" s="199">
        <f>SUM(C358:C361)</f>
        <v>9</v>
      </c>
      <c r="D362" s="193">
        <f>SUM(D358:D361)</f>
        <v>4779</v>
      </c>
    </row>
    <row r="363" spans="1:4" ht="31.2" x14ac:dyDescent="0.3">
      <c r="A363" s="422" t="s">
        <v>70</v>
      </c>
      <c r="B363" s="168" t="s">
        <v>33</v>
      </c>
      <c r="C363" s="38"/>
      <c r="D363" s="158">
        <v>1</v>
      </c>
    </row>
    <row r="364" spans="1:4" ht="31.2" x14ac:dyDescent="0.3">
      <c r="A364" s="423"/>
      <c r="B364" s="168" t="s">
        <v>190</v>
      </c>
      <c r="C364" s="38"/>
      <c r="D364" s="158">
        <v>204</v>
      </c>
    </row>
    <row r="365" spans="1:4" ht="31.2" x14ac:dyDescent="0.3">
      <c r="A365" s="423"/>
      <c r="B365" s="168" t="s">
        <v>3</v>
      </c>
      <c r="C365" s="38"/>
      <c r="D365" s="158">
        <v>57</v>
      </c>
    </row>
    <row r="366" spans="1:4" x14ac:dyDescent="0.3">
      <c r="A366" s="423"/>
      <c r="B366" s="143" t="s">
        <v>193</v>
      </c>
      <c r="C366" s="38"/>
      <c r="D366" s="158">
        <v>51</v>
      </c>
    </row>
    <row r="367" spans="1:4" ht="31.5" customHeight="1" x14ac:dyDescent="0.3">
      <c r="A367" s="423"/>
      <c r="B367" s="144" t="s">
        <v>8</v>
      </c>
      <c r="C367" s="38">
        <v>48</v>
      </c>
      <c r="D367" s="158">
        <v>15</v>
      </c>
    </row>
    <row r="368" spans="1:4" ht="31.2" x14ac:dyDescent="0.3">
      <c r="A368" s="423"/>
      <c r="B368" s="162" t="s">
        <v>19</v>
      </c>
      <c r="C368" s="113"/>
      <c r="D368" s="158">
        <v>2</v>
      </c>
    </row>
    <row r="369" spans="1:4" x14ac:dyDescent="0.3">
      <c r="A369" s="423"/>
      <c r="B369" s="147" t="s">
        <v>171</v>
      </c>
      <c r="C369" s="113"/>
      <c r="D369" s="158">
        <v>7</v>
      </c>
    </row>
    <row r="370" spans="1:4" ht="31.2" x14ac:dyDescent="0.3">
      <c r="A370" s="423"/>
      <c r="B370" s="90" t="s">
        <v>12</v>
      </c>
      <c r="C370" s="113">
        <v>2</v>
      </c>
      <c r="D370" s="158">
        <v>8</v>
      </c>
    </row>
    <row r="371" spans="1:4" x14ac:dyDescent="0.3">
      <c r="A371" s="423"/>
      <c r="B371" s="74" t="s">
        <v>2</v>
      </c>
      <c r="C371" s="113">
        <v>128</v>
      </c>
      <c r="D371" s="5">
        <v>30</v>
      </c>
    </row>
    <row r="372" spans="1:4" x14ac:dyDescent="0.3">
      <c r="A372" s="207" t="s">
        <v>1</v>
      </c>
      <c r="B372" s="34" t="s">
        <v>31</v>
      </c>
      <c r="C372" s="127">
        <f>SUM(C363:C371)</f>
        <v>178</v>
      </c>
      <c r="D372" s="35">
        <f>SUM(D363:D371)</f>
        <v>375</v>
      </c>
    </row>
    <row r="373" spans="1:4" ht="31.2" x14ac:dyDescent="0.3">
      <c r="A373" s="422" t="s">
        <v>69</v>
      </c>
      <c r="B373" s="4" t="s">
        <v>18</v>
      </c>
      <c r="C373" s="113"/>
      <c r="D373" s="5">
        <v>40</v>
      </c>
    </row>
    <row r="374" spans="1:4" ht="31.2" x14ac:dyDescent="0.3">
      <c r="A374" s="423"/>
      <c r="B374" s="4" t="s">
        <v>9</v>
      </c>
      <c r="C374" s="113">
        <v>1</v>
      </c>
      <c r="D374" s="5"/>
    </row>
    <row r="375" spans="1:4" ht="31.2" x14ac:dyDescent="0.3">
      <c r="A375" s="423"/>
      <c r="B375" s="143" t="s">
        <v>19</v>
      </c>
      <c r="C375" s="113"/>
      <c r="D375" s="5">
        <v>22</v>
      </c>
    </row>
    <row r="376" spans="1:4" ht="31.2" x14ac:dyDescent="0.3">
      <c r="A376" s="423"/>
      <c r="B376" s="223" t="s">
        <v>252</v>
      </c>
      <c r="C376" s="113"/>
      <c r="D376" s="5">
        <v>3</v>
      </c>
    </row>
    <row r="377" spans="1:4" ht="31.2" x14ac:dyDescent="0.3">
      <c r="A377" s="423"/>
      <c r="B377" s="37" t="s">
        <v>16</v>
      </c>
      <c r="C377" s="113"/>
      <c r="D377" s="5">
        <v>10</v>
      </c>
    </row>
    <row r="378" spans="1:4" x14ac:dyDescent="0.3">
      <c r="A378" s="207" t="s">
        <v>1</v>
      </c>
      <c r="B378" s="34" t="s">
        <v>6</v>
      </c>
      <c r="C378" s="103">
        <f>SUM(C373:C377)</f>
        <v>1</v>
      </c>
      <c r="D378" s="35">
        <f>SUM(D373:D377)</f>
        <v>75</v>
      </c>
    </row>
    <row r="379" spans="1:4" ht="31.2" x14ac:dyDescent="0.3">
      <c r="A379" s="441" t="s">
        <v>224</v>
      </c>
      <c r="B379" s="168" t="s">
        <v>3</v>
      </c>
      <c r="C379" s="113"/>
      <c r="D379" s="5">
        <v>25</v>
      </c>
    </row>
    <row r="380" spans="1:4" ht="31.2" x14ac:dyDescent="0.3">
      <c r="A380" s="442"/>
      <c r="B380" s="168" t="s">
        <v>190</v>
      </c>
      <c r="C380" s="113"/>
      <c r="D380" s="5">
        <v>34</v>
      </c>
    </row>
    <row r="381" spans="1:4" ht="31.2" x14ac:dyDescent="0.3">
      <c r="A381" s="442"/>
      <c r="B381" s="168" t="s">
        <v>29</v>
      </c>
      <c r="C381" s="113">
        <v>1</v>
      </c>
      <c r="D381" s="5">
        <v>1</v>
      </c>
    </row>
    <row r="382" spans="1:4" ht="31.2" x14ac:dyDescent="0.3">
      <c r="A382" s="442"/>
      <c r="B382" s="4" t="s">
        <v>18</v>
      </c>
      <c r="C382" s="113"/>
      <c r="D382" s="5">
        <v>17</v>
      </c>
    </row>
    <row r="383" spans="1:4" x14ac:dyDescent="0.3">
      <c r="A383" s="442"/>
      <c r="B383" s="4" t="s">
        <v>193</v>
      </c>
      <c r="C383" s="113"/>
      <c r="D383" s="5">
        <v>1</v>
      </c>
    </row>
    <row r="384" spans="1:4" ht="46.8" x14ac:dyDescent="0.3">
      <c r="A384" s="442"/>
      <c r="B384" s="144" t="s">
        <v>8</v>
      </c>
      <c r="C384" s="113"/>
      <c r="D384" s="5">
        <v>37</v>
      </c>
    </row>
    <row r="385" spans="1:4" ht="31.2" x14ac:dyDescent="0.3">
      <c r="A385" s="442"/>
      <c r="B385" s="141" t="s">
        <v>239</v>
      </c>
      <c r="C385" s="113">
        <v>43</v>
      </c>
      <c r="D385" s="5"/>
    </row>
    <row r="386" spans="1:4" ht="31.2" x14ac:dyDescent="0.3">
      <c r="A386" s="442"/>
      <c r="B386" s="143" t="s">
        <v>19</v>
      </c>
      <c r="C386" s="113"/>
      <c r="D386" s="5">
        <v>42</v>
      </c>
    </row>
    <row r="387" spans="1:4" x14ac:dyDescent="0.3">
      <c r="A387" s="442"/>
      <c r="B387" s="147" t="s">
        <v>171</v>
      </c>
      <c r="C387" s="113">
        <v>77</v>
      </c>
      <c r="D387" s="5">
        <v>12</v>
      </c>
    </row>
    <row r="388" spans="1:4" x14ac:dyDescent="0.3">
      <c r="A388" s="442"/>
      <c r="B388" s="4" t="s">
        <v>2</v>
      </c>
      <c r="C388" s="113"/>
      <c r="D388" s="5">
        <v>26</v>
      </c>
    </row>
    <row r="389" spans="1:4" ht="31.2" x14ac:dyDescent="0.3">
      <c r="A389" s="442"/>
      <c r="B389" s="37" t="s">
        <v>16</v>
      </c>
      <c r="C389" s="113"/>
      <c r="D389" s="5">
        <v>44</v>
      </c>
    </row>
    <row r="390" spans="1:4" x14ac:dyDescent="0.3">
      <c r="A390" s="207" t="s">
        <v>1</v>
      </c>
      <c r="B390" s="34" t="s">
        <v>146</v>
      </c>
      <c r="C390" s="127">
        <f>SUM(C379:C389)</f>
        <v>121</v>
      </c>
      <c r="D390" s="35">
        <f>SUM(D379:D389)</f>
        <v>239</v>
      </c>
    </row>
    <row r="391" spans="1:4" x14ac:dyDescent="0.3">
      <c r="A391" s="208" t="s">
        <v>66</v>
      </c>
      <c r="B391" s="168"/>
      <c r="C391" s="113"/>
      <c r="D391" s="5"/>
    </row>
    <row r="392" spans="1:4" x14ac:dyDescent="0.3">
      <c r="A392" s="207" t="s">
        <v>1</v>
      </c>
      <c r="B392" s="313" t="s">
        <v>125</v>
      </c>
      <c r="C392" s="127">
        <f>SUM(C391:C391)</f>
        <v>0</v>
      </c>
      <c r="D392" s="35">
        <f>SUM(D391:D391)</f>
        <v>0</v>
      </c>
    </row>
    <row r="393" spans="1:4" ht="33" customHeight="1" x14ac:dyDescent="0.3">
      <c r="A393" s="422" t="s">
        <v>170</v>
      </c>
      <c r="B393" s="143" t="s">
        <v>3</v>
      </c>
      <c r="C393" s="113">
        <v>1</v>
      </c>
      <c r="D393" s="5">
        <v>8</v>
      </c>
    </row>
    <row r="394" spans="1:4" ht="33" customHeight="1" x14ac:dyDescent="0.3">
      <c r="A394" s="423"/>
      <c r="B394" s="143" t="s">
        <v>18</v>
      </c>
      <c r="C394" s="113"/>
      <c r="D394" s="5">
        <v>12</v>
      </c>
    </row>
    <row r="395" spans="1:4" ht="33" customHeight="1" x14ac:dyDescent="0.3">
      <c r="A395" s="423"/>
      <c r="B395" s="143" t="s">
        <v>9</v>
      </c>
      <c r="C395" s="113">
        <v>1</v>
      </c>
      <c r="D395" s="5"/>
    </row>
    <row r="396" spans="1:4" ht="39" customHeight="1" x14ac:dyDescent="0.3">
      <c r="A396" s="423"/>
      <c r="B396" s="144" t="s">
        <v>8</v>
      </c>
      <c r="C396" s="113">
        <v>15</v>
      </c>
      <c r="D396" s="5"/>
    </row>
    <row r="397" spans="1:4" ht="31.2" x14ac:dyDescent="0.3">
      <c r="A397" s="423"/>
      <c r="B397" s="141" t="s">
        <v>239</v>
      </c>
      <c r="C397" s="150">
        <v>19</v>
      </c>
      <c r="D397" s="163"/>
    </row>
    <row r="398" spans="1:4" ht="31.2" x14ac:dyDescent="0.3">
      <c r="A398" s="423"/>
      <c r="B398" s="143" t="s">
        <v>19</v>
      </c>
      <c r="C398" s="150"/>
      <c r="D398" s="163">
        <v>10</v>
      </c>
    </row>
    <row r="399" spans="1:4" ht="31.2" x14ac:dyDescent="0.3">
      <c r="A399" s="423"/>
      <c r="B399" s="143" t="s">
        <v>225</v>
      </c>
      <c r="C399" s="150"/>
      <c r="D399" s="163">
        <v>1</v>
      </c>
    </row>
    <row r="400" spans="1:4" ht="31.2" x14ac:dyDescent="0.3">
      <c r="A400" s="423"/>
      <c r="B400" s="143" t="s">
        <v>197</v>
      </c>
      <c r="C400" s="150">
        <v>1</v>
      </c>
      <c r="D400" s="163"/>
    </row>
    <row r="401" spans="1:4" x14ac:dyDescent="0.3">
      <c r="A401" s="423"/>
      <c r="B401" s="143" t="s">
        <v>171</v>
      </c>
      <c r="C401" s="150"/>
      <c r="D401" s="163">
        <v>51</v>
      </c>
    </row>
    <row r="402" spans="1:4" ht="19.5" customHeight="1" x14ac:dyDescent="0.3">
      <c r="A402" s="423"/>
      <c r="B402" s="143" t="s">
        <v>21</v>
      </c>
      <c r="C402" s="150">
        <v>2</v>
      </c>
      <c r="D402" s="163"/>
    </row>
    <row r="403" spans="1:4" ht="31.2" x14ac:dyDescent="0.3">
      <c r="A403" s="423"/>
      <c r="B403" s="223" t="s">
        <v>252</v>
      </c>
      <c r="C403" s="150"/>
      <c r="D403" s="163">
        <v>2</v>
      </c>
    </row>
    <row r="404" spans="1:4" ht="31.2" x14ac:dyDescent="0.3">
      <c r="A404" s="219"/>
      <c r="B404" s="192" t="s">
        <v>253</v>
      </c>
      <c r="C404" s="150"/>
      <c r="D404" s="163">
        <v>1</v>
      </c>
    </row>
    <row r="405" spans="1:4" x14ac:dyDescent="0.3">
      <c r="A405" s="207" t="s">
        <v>1</v>
      </c>
      <c r="B405" s="313" t="s">
        <v>147</v>
      </c>
      <c r="C405" s="127">
        <f>SUM(C393:C404)</f>
        <v>39</v>
      </c>
      <c r="D405" s="35">
        <f>SUM(D393:D404)</f>
        <v>85</v>
      </c>
    </row>
    <row r="406" spans="1:4" ht="31.2" x14ac:dyDescent="0.3">
      <c r="A406" s="422" t="s">
        <v>53</v>
      </c>
      <c r="B406" s="168" t="s">
        <v>3</v>
      </c>
      <c r="C406" s="113"/>
      <c r="D406" s="5">
        <v>1</v>
      </c>
    </row>
    <row r="407" spans="1:4" ht="31.2" x14ac:dyDescent="0.3">
      <c r="A407" s="423"/>
      <c r="B407" s="168" t="s">
        <v>190</v>
      </c>
      <c r="C407" s="113"/>
      <c r="D407" s="5">
        <v>40</v>
      </c>
    </row>
    <row r="408" spans="1:4" x14ac:dyDescent="0.3">
      <c r="A408" s="423"/>
      <c r="B408" s="168" t="s">
        <v>193</v>
      </c>
      <c r="C408" s="113">
        <v>1</v>
      </c>
      <c r="D408" s="5">
        <v>6</v>
      </c>
    </row>
    <row r="409" spans="1:4" ht="31.2" x14ac:dyDescent="0.3">
      <c r="A409" s="423"/>
      <c r="B409" s="141" t="s">
        <v>239</v>
      </c>
      <c r="C409" s="113">
        <v>1</v>
      </c>
      <c r="D409" s="5"/>
    </row>
    <row r="410" spans="1:4" ht="30.75" customHeight="1" x14ac:dyDescent="0.3">
      <c r="A410" s="423"/>
      <c r="B410" s="141" t="s">
        <v>8</v>
      </c>
      <c r="C410" s="113"/>
      <c r="D410" s="5">
        <v>3</v>
      </c>
    </row>
    <row r="411" spans="1:4" x14ac:dyDescent="0.3">
      <c r="A411" s="423"/>
      <c r="B411" s="147" t="s">
        <v>171</v>
      </c>
      <c r="C411" s="150">
        <v>13</v>
      </c>
      <c r="D411" s="151">
        <v>6</v>
      </c>
    </row>
    <row r="412" spans="1:4" x14ac:dyDescent="0.3">
      <c r="A412" s="426"/>
      <c r="B412" s="4" t="s">
        <v>2</v>
      </c>
      <c r="C412" s="150">
        <v>1</v>
      </c>
      <c r="D412" s="151"/>
    </row>
    <row r="413" spans="1:4" x14ac:dyDescent="0.3">
      <c r="A413" s="207" t="s">
        <v>1</v>
      </c>
      <c r="B413" s="34" t="s">
        <v>112</v>
      </c>
      <c r="C413" s="103">
        <f>SUM(C406:C412)</f>
        <v>16</v>
      </c>
      <c r="D413" s="35">
        <f>SUM(D406:D412)</f>
        <v>56</v>
      </c>
    </row>
    <row r="414" spans="1:4" x14ac:dyDescent="0.3">
      <c r="A414" s="207" t="s">
        <v>114</v>
      </c>
      <c r="B414" s="3"/>
      <c r="C414" s="110"/>
      <c r="D414" s="6"/>
    </row>
    <row r="415" spans="1:4" x14ac:dyDescent="0.3">
      <c r="A415" s="207" t="s">
        <v>1</v>
      </c>
      <c r="B415" s="34" t="s">
        <v>125</v>
      </c>
      <c r="C415" s="127">
        <f>SUM(C414)</f>
        <v>0</v>
      </c>
      <c r="D415" s="35">
        <f>SUM(D414)</f>
        <v>0</v>
      </c>
    </row>
    <row r="416" spans="1:4" ht="32.25" customHeight="1" x14ac:dyDescent="0.3">
      <c r="A416" s="422" t="s">
        <v>64</v>
      </c>
      <c r="B416" s="168" t="s">
        <v>8</v>
      </c>
      <c r="C416" s="113"/>
      <c r="D416" s="5">
        <v>1</v>
      </c>
    </row>
    <row r="417" spans="1:5" x14ac:dyDescent="0.3">
      <c r="A417" s="423"/>
      <c r="B417" s="168" t="s">
        <v>171</v>
      </c>
      <c r="C417" s="113"/>
      <c r="D417" s="5">
        <v>1</v>
      </c>
    </row>
    <row r="418" spans="1:5" x14ac:dyDescent="0.3">
      <c r="A418" s="426"/>
      <c r="B418" s="155" t="s">
        <v>2</v>
      </c>
      <c r="C418" s="150"/>
      <c r="D418" s="151"/>
    </row>
    <row r="419" spans="1:5" x14ac:dyDescent="0.3">
      <c r="A419" s="207" t="s">
        <v>1</v>
      </c>
      <c r="B419" s="34" t="s">
        <v>4</v>
      </c>
      <c r="C419" s="127">
        <f>SUM(C416:C418)</f>
        <v>0</v>
      </c>
      <c r="D419" s="35">
        <f>SUM(D416:D418)</f>
        <v>2</v>
      </c>
    </row>
    <row r="420" spans="1:5" ht="31.2" x14ac:dyDescent="0.3">
      <c r="A420" s="422" t="s">
        <v>63</v>
      </c>
      <c r="B420" s="168" t="s">
        <v>3</v>
      </c>
      <c r="C420" s="113"/>
      <c r="D420" s="5">
        <v>3</v>
      </c>
    </row>
    <row r="421" spans="1:5" ht="31.2" x14ac:dyDescent="0.3">
      <c r="A421" s="423"/>
      <c r="B421" s="168" t="s">
        <v>190</v>
      </c>
      <c r="C421" s="113"/>
      <c r="D421" s="5">
        <v>2</v>
      </c>
    </row>
    <row r="422" spans="1:5" ht="36.75" customHeight="1" x14ac:dyDescent="0.3">
      <c r="A422" s="423"/>
      <c r="B422" s="144" t="s">
        <v>8</v>
      </c>
      <c r="C422" s="113"/>
      <c r="D422" s="5">
        <v>25</v>
      </c>
    </row>
    <row r="423" spans="1:5" x14ac:dyDescent="0.3">
      <c r="A423" s="426"/>
      <c r="B423" s="144" t="s">
        <v>171</v>
      </c>
      <c r="C423" s="113"/>
      <c r="D423" s="5">
        <v>2</v>
      </c>
    </row>
    <row r="424" spans="1:5" x14ac:dyDescent="0.3">
      <c r="A424" s="207" t="s">
        <v>1</v>
      </c>
      <c r="B424" s="34" t="s">
        <v>11</v>
      </c>
      <c r="C424" s="127">
        <f>SUM(C420:C423)</f>
        <v>0</v>
      </c>
      <c r="D424" s="35">
        <f>SUM(D420:D423)</f>
        <v>32</v>
      </c>
      <c r="E424" t="s">
        <v>161</v>
      </c>
    </row>
    <row r="425" spans="1:5" ht="34.799999999999997" x14ac:dyDescent="0.3">
      <c r="A425" s="210" t="s">
        <v>208</v>
      </c>
      <c r="B425" s="7" t="s">
        <v>245</v>
      </c>
      <c r="C425" s="126" t="s">
        <v>248</v>
      </c>
      <c r="D425" s="8" t="s">
        <v>247</v>
      </c>
      <c r="E425" s="213"/>
    </row>
    <row r="428" spans="1:5" x14ac:dyDescent="0.3">
      <c r="C428" t="s">
        <v>161</v>
      </c>
    </row>
  </sheetData>
  <autoFilter ref="A3:D425">
    <filterColumn colId="2" showButton="0"/>
  </autoFilter>
  <mergeCells count="49">
    <mergeCell ref="A308:A315"/>
    <mergeCell ref="A249:A252"/>
    <mergeCell ref="A258:A262"/>
    <mergeCell ref="A184:A189"/>
    <mergeCell ref="A342:A343"/>
    <mergeCell ref="A69:A82"/>
    <mergeCell ref="A416:A418"/>
    <mergeCell ref="A358:A361"/>
    <mergeCell ref="A373:A377"/>
    <mergeCell ref="A379:A389"/>
    <mergeCell ref="A393:A403"/>
    <mergeCell ref="A345:A356"/>
    <mergeCell ref="A406:A412"/>
    <mergeCell ref="A363:A371"/>
    <mergeCell ref="A110:A112"/>
    <mergeCell ref="A317:A340"/>
    <mergeCell ref="A268:A274"/>
    <mergeCell ref="A281:A287"/>
    <mergeCell ref="A278:A279"/>
    <mergeCell ref="A291:A300"/>
    <mergeCell ref="A302:A306"/>
    <mergeCell ref="A105:A108"/>
    <mergeCell ref="A128:A135"/>
    <mergeCell ref="A227:A233"/>
    <mergeCell ref="A159:A168"/>
    <mergeCell ref="A170:A173"/>
    <mergeCell ref="A137:A157"/>
    <mergeCell ref="A179:A181"/>
    <mergeCell ref="A196:A201"/>
    <mergeCell ref="A204:A209"/>
    <mergeCell ref="A211:A215"/>
    <mergeCell ref="A217:A225"/>
    <mergeCell ref="A191:A194"/>
    <mergeCell ref="A13:A17"/>
    <mergeCell ref="A420:A423"/>
    <mergeCell ref="A2:D2"/>
    <mergeCell ref="E2:E3"/>
    <mergeCell ref="A3:A4"/>
    <mergeCell ref="B3:B4"/>
    <mergeCell ref="C3:D3"/>
    <mergeCell ref="A5:A11"/>
    <mergeCell ref="A48:A61"/>
    <mergeCell ref="A118:A126"/>
    <mergeCell ref="A19:A24"/>
    <mergeCell ref="A37:A42"/>
    <mergeCell ref="A84:A103"/>
    <mergeCell ref="A26:A35"/>
    <mergeCell ref="A63:A67"/>
    <mergeCell ref="A235:A245"/>
  </mergeCells>
  <dataValidations count="15">
    <dataValidation type="textLength" operator="lessThanOrEqual" allowBlank="1" showInputMessage="1" showErrorMessage="1" error="Пиши кратко. Смотри предыдушие записи" sqref="B287">
      <formula1>B61</formula1>
    </dataValidation>
    <dataValidation type="textLength" operator="lessThanOrEqual" allowBlank="1" showInputMessage="1" showErrorMessage="1" error="Пиши кратко. Смотри предыдушие записи" sqref="B131">
      <formula1>B1048344</formula1>
    </dataValidation>
    <dataValidation type="textLength" operator="lessThanOrEqual" allowBlank="1" showInputMessage="1" showErrorMessage="1" error="Пиши кратко. Смотри предыдушие записи" sqref="B33">
      <formula1>B1048217</formula1>
    </dataValidation>
    <dataValidation type="textLength" operator="lessThanOrEqual" allowBlank="1" showInputMessage="1" showErrorMessage="1" error="Пиши кратко. Смотри предыдушие записи" sqref="B151">
      <formula1>B1</formula1>
    </dataValidation>
    <dataValidation type="textLength" operator="lessThanOrEqual" allowBlank="1" showInputMessage="1" showErrorMessage="1" error="Пиши кратко. Смотри предыдушие записи" sqref="B148">
      <formula1>B1</formula1>
    </dataValidation>
    <dataValidation type="textLength" operator="lessThanOrEqual" allowBlank="1" showInputMessage="1" showErrorMessage="1" error="Пиши кратко. Смотри предыдушие записи" sqref="B79:B80 B111 B175 B193">
      <formula1>B1048291</formula1>
    </dataValidation>
    <dataValidation type="textLength" operator="lessThanOrEqual" allowBlank="1" showInputMessage="1" showErrorMessage="1" error="Пиши кратко. Смотри предыдушие записи" sqref="B10">
      <formula1>B1048206</formula1>
    </dataValidation>
    <dataValidation type="textLength" operator="lessThanOrEqual" allowBlank="1" showInputMessage="1" showErrorMessage="1" error="Пиши кратко. Смотри предыдушие записи" sqref="B57">
      <formula1>B1048259</formula1>
    </dataValidation>
    <dataValidation type="textLength" operator="lessThanOrEqual" allowBlank="1" showInputMessage="1" showErrorMessage="1" error="Пиши кратко. Смотри предыдушие записи" sqref="B30">
      <formula1>B1048235</formula1>
    </dataValidation>
    <dataValidation type="textLength" operator="lessThanOrEqual" allowBlank="1" showInputMessage="1" showErrorMessage="1" error="Пиши кратко. Смотри предыдушие записи" sqref="B303:B305 B299 B314">
      <formula1>B74</formula1>
    </dataValidation>
    <dataValidation type="textLength" operator="lessThanOrEqual" allowBlank="1" showInputMessage="1" showErrorMessage="1" error="Пиши кратко. Смотри предыдушие записи" sqref="B116">
      <formula1>B1048326</formula1>
    </dataValidation>
    <dataValidation type="textLength" operator="lessThanOrEqual" allowBlank="1" showInputMessage="1" showErrorMessage="1" error="Пиши кратко. Смотри предыдушие записи" sqref="B125">
      <formula1>B1048336</formula1>
    </dataValidation>
    <dataValidation type="textLength" operator="lessThanOrEqual" allowBlank="1" showInputMessage="1" showErrorMessage="1" error="Пиши кратко. Смотри предыдушие записи" sqref="B411">
      <formula1>B190</formula1>
    </dataValidation>
    <dataValidation type="textLength" operator="lessThanOrEqual" allowBlank="1" showInputMessage="1" showErrorMessage="1" error="Пиши кратко. Смотри предыдушие записи" sqref="B404">
      <formula1>B44</formula1>
    </dataValidation>
    <dataValidation type="textLength" operator="lessThanOrEqual" allowBlank="1" showInputMessage="1" showErrorMessage="1" error="Пиши кратко. Смотри предыдушие записи" sqref="B387 B369:B370 B338 B252 B225 B188 B173 B167 B102 B99:B100 B22 B34 B32 B41:B42 B61 B67 B94 B108 B147 B153:B154 B200 B208 B215 B222 B244:B245 B271:B272 B182 B334 B327:B328 B336 B353 B77 B274">
      <formula1>#REF!</formula1>
    </dataValidation>
  </dataValidations>
  <hyperlinks>
    <hyperlink ref="E2:E3" location="'ВИДЫ И СЛУЧАИ 2015г. '!A1" display="'ВИДЫ И СЛУЧАИ 2015г. '!A1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1" zoomScale="90" zoomScaleNormal="90" workbookViewId="0">
      <selection activeCell="C425" sqref="C5:C425"/>
    </sheetView>
  </sheetViews>
  <sheetFormatPr defaultRowHeight="15.6" x14ac:dyDescent="0.3"/>
  <cols>
    <col min="1" max="1" width="26.59765625" customWidth="1"/>
    <col min="2" max="2" width="30" customWidth="1"/>
    <col min="3" max="3" width="10.8984375" customWidth="1"/>
    <col min="4" max="4" width="12.59765625" customWidth="1"/>
    <col min="5" max="5" width="21.3984375" customWidth="1"/>
  </cols>
  <sheetData>
    <row r="1" spans="1:5" s="22" customFormat="1" ht="97.5" customHeight="1" x14ac:dyDescent="0.3">
      <c r="A1" s="10"/>
      <c r="B1" s="20"/>
      <c r="C1" s="21"/>
      <c r="D1" s="21"/>
    </row>
    <row r="2" spans="1:5" ht="21" x14ac:dyDescent="0.3">
      <c r="A2" s="427" t="s">
        <v>230</v>
      </c>
      <c r="B2" s="427"/>
      <c r="C2" s="427"/>
      <c r="D2" s="427"/>
      <c r="E2" s="428" t="s">
        <v>149</v>
      </c>
    </row>
    <row r="3" spans="1:5" x14ac:dyDescent="0.3">
      <c r="A3" s="429" t="s">
        <v>51</v>
      </c>
      <c r="B3" s="429" t="s">
        <v>47</v>
      </c>
      <c r="C3" s="431" t="s">
        <v>46</v>
      </c>
      <c r="D3" s="431"/>
      <c r="E3" s="428"/>
    </row>
    <row r="4" spans="1:5" ht="59.25" customHeight="1" x14ac:dyDescent="0.3">
      <c r="A4" s="430"/>
      <c r="B4" s="430"/>
      <c r="C4" s="112" t="s">
        <v>166</v>
      </c>
      <c r="D4" s="2" t="s">
        <v>167</v>
      </c>
    </row>
    <row r="5" spans="1:5" ht="31.2" x14ac:dyDescent="0.3">
      <c r="A5" s="432" t="s">
        <v>55</v>
      </c>
      <c r="B5" s="168" t="s">
        <v>3</v>
      </c>
      <c r="C5" s="113" t="s">
        <v>229</v>
      </c>
      <c r="D5" s="5">
        <v>155</v>
      </c>
    </row>
    <row r="6" spans="1:5" ht="31.2" x14ac:dyDescent="0.3">
      <c r="A6" s="433"/>
      <c r="B6" s="168" t="s">
        <v>190</v>
      </c>
      <c r="C6" s="113"/>
      <c r="D6" s="5">
        <v>338</v>
      </c>
    </row>
    <row r="7" spans="1:5" ht="48.75" customHeight="1" x14ac:dyDescent="0.3">
      <c r="A7" s="433"/>
      <c r="B7" s="144" t="s">
        <v>8</v>
      </c>
      <c r="C7" s="113"/>
      <c r="D7" s="5">
        <v>1</v>
      </c>
    </row>
    <row r="8" spans="1:5" ht="31.2" x14ac:dyDescent="0.3">
      <c r="A8" s="433"/>
      <c r="B8" s="141" t="s">
        <v>34</v>
      </c>
      <c r="C8" s="113">
        <v>5</v>
      </c>
      <c r="D8" s="5">
        <v>2</v>
      </c>
    </row>
    <row r="9" spans="1:5" ht="31.2" x14ac:dyDescent="0.3">
      <c r="A9" s="433"/>
      <c r="B9" s="143" t="s">
        <v>7</v>
      </c>
      <c r="C9" s="113">
        <v>17</v>
      </c>
      <c r="D9" s="5"/>
    </row>
    <row r="10" spans="1:5" ht="31.2" x14ac:dyDescent="0.3">
      <c r="A10" s="433"/>
      <c r="B10" s="143" t="s">
        <v>19</v>
      </c>
      <c r="C10" s="113"/>
      <c r="D10" s="5">
        <v>13</v>
      </c>
    </row>
    <row r="11" spans="1:5" ht="22.5" customHeight="1" x14ac:dyDescent="0.3">
      <c r="A11" s="433"/>
      <c r="B11" s="147" t="s">
        <v>171</v>
      </c>
      <c r="C11" s="113">
        <v>34</v>
      </c>
      <c r="D11" s="5">
        <v>81</v>
      </c>
    </row>
    <row r="12" spans="1:5" ht="29.25" customHeight="1" x14ac:dyDescent="0.3">
      <c r="A12" s="433"/>
      <c r="B12" s="17" t="s">
        <v>23</v>
      </c>
      <c r="C12" s="113">
        <v>1</v>
      </c>
      <c r="D12" s="5"/>
    </row>
    <row r="13" spans="1:5" ht="29.25" customHeight="1" x14ac:dyDescent="0.3">
      <c r="A13" s="434"/>
      <c r="B13" s="37" t="s">
        <v>2</v>
      </c>
      <c r="C13" s="113"/>
      <c r="D13" s="5">
        <v>2</v>
      </c>
    </row>
    <row r="14" spans="1:5" x14ac:dyDescent="0.3">
      <c r="A14" s="3" t="s">
        <v>1</v>
      </c>
      <c r="B14" s="34" t="s">
        <v>31</v>
      </c>
      <c r="C14" s="127">
        <f>SUM(C5:C12)</f>
        <v>57</v>
      </c>
      <c r="D14" s="35">
        <f>SUM(D5:D13)</f>
        <v>592</v>
      </c>
    </row>
    <row r="15" spans="1:5" ht="39.75" customHeight="1" x14ac:dyDescent="0.3">
      <c r="A15" s="196" t="s">
        <v>54</v>
      </c>
      <c r="B15" s="168" t="s">
        <v>18</v>
      </c>
      <c r="C15" s="148"/>
      <c r="D15" s="149">
        <v>1</v>
      </c>
    </row>
    <row r="16" spans="1:5" x14ac:dyDescent="0.3">
      <c r="A16" s="3" t="s">
        <v>1</v>
      </c>
      <c r="B16" s="34" t="s">
        <v>10</v>
      </c>
      <c r="C16" s="127">
        <f>SUM(C15:C15)</f>
        <v>0</v>
      </c>
      <c r="D16" s="103">
        <f>SUM(D15:D15)</f>
        <v>1</v>
      </c>
    </row>
    <row r="17" spans="1:4" ht="36" customHeight="1" x14ac:dyDescent="0.3">
      <c r="A17" s="422" t="s">
        <v>49</v>
      </c>
      <c r="B17" s="168" t="s">
        <v>3</v>
      </c>
      <c r="C17" s="113"/>
      <c r="D17" s="5">
        <v>6</v>
      </c>
    </row>
    <row r="18" spans="1:4" ht="36" customHeight="1" x14ac:dyDescent="0.3">
      <c r="A18" s="423"/>
      <c r="B18" s="168" t="s">
        <v>190</v>
      </c>
      <c r="C18" s="113"/>
      <c r="D18" s="5">
        <v>61</v>
      </c>
    </row>
    <row r="19" spans="1:4" ht="36" customHeight="1" x14ac:dyDescent="0.3">
      <c r="A19" s="423"/>
      <c r="B19" s="143" t="s">
        <v>9</v>
      </c>
      <c r="C19" s="113">
        <v>1</v>
      </c>
      <c r="D19" s="5"/>
    </row>
    <row r="20" spans="1:4" ht="46.8" x14ac:dyDescent="0.3">
      <c r="A20" s="423"/>
      <c r="B20" s="178" t="s">
        <v>8</v>
      </c>
      <c r="C20" s="113">
        <v>1</v>
      </c>
      <c r="D20" s="5"/>
    </row>
    <row r="21" spans="1:4" ht="46.8" x14ac:dyDescent="0.3">
      <c r="A21" s="423"/>
      <c r="B21" s="143" t="s">
        <v>26</v>
      </c>
      <c r="C21" s="113">
        <v>2</v>
      </c>
      <c r="D21" s="5"/>
    </row>
    <row r="22" spans="1:4" ht="31.2" x14ac:dyDescent="0.3">
      <c r="A22" s="423"/>
      <c r="B22" s="75" t="s">
        <v>25</v>
      </c>
      <c r="C22" s="113">
        <v>30</v>
      </c>
      <c r="D22" s="5"/>
    </row>
    <row r="23" spans="1:4" ht="31.2" x14ac:dyDescent="0.3">
      <c r="A23" s="423"/>
      <c r="B23" s="169" t="s">
        <v>162</v>
      </c>
      <c r="C23" s="38"/>
      <c r="D23" s="5">
        <v>7</v>
      </c>
    </row>
    <row r="24" spans="1:4" ht="36" customHeight="1" x14ac:dyDescent="0.3">
      <c r="A24" s="423"/>
      <c r="B24" s="143" t="s">
        <v>7</v>
      </c>
      <c r="C24" s="38">
        <v>4</v>
      </c>
      <c r="D24" s="5"/>
    </row>
    <row r="25" spans="1:4" x14ac:dyDescent="0.3">
      <c r="A25" s="423"/>
      <c r="B25" s="147" t="s">
        <v>171</v>
      </c>
      <c r="C25" s="38">
        <v>1</v>
      </c>
      <c r="D25" s="5">
        <v>3</v>
      </c>
    </row>
    <row r="26" spans="1:4" ht="36" customHeight="1" x14ac:dyDescent="0.3">
      <c r="A26" s="423"/>
      <c r="B26" s="17" t="s">
        <v>23</v>
      </c>
      <c r="C26" s="38">
        <v>19</v>
      </c>
      <c r="D26" s="5"/>
    </row>
    <row r="27" spans="1:4" ht="36" customHeight="1" x14ac:dyDescent="0.3">
      <c r="A27" s="423"/>
      <c r="B27" s="143" t="s">
        <v>22</v>
      </c>
      <c r="C27" s="38">
        <v>33</v>
      </c>
      <c r="D27" s="5">
        <v>9</v>
      </c>
    </row>
    <row r="28" spans="1:4" ht="31.2" x14ac:dyDescent="0.3">
      <c r="A28" s="423"/>
      <c r="B28" s="37" t="s">
        <v>2</v>
      </c>
      <c r="C28" s="113">
        <v>37</v>
      </c>
      <c r="D28" s="5">
        <v>28</v>
      </c>
    </row>
    <row r="29" spans="1:4" x14ac:dyDescent="0.3">
      <c r="A29" s="3" t="s">
        <v>1</v>
      </c>
      <c r="B29" s="34" t="s">
        <v>147</v>
      </c>
      <c r="C29" s="181">
        <f>SUM(C17:C28)</f>
        <v>128</v>
      </c>
      <c r="D29" s="35">
        <f>SUM(D17:D28)</f>
        <v>114</v>
      </c>
    </row>
    <row r="30" spans="1:4" ht="36" customHeight="1" x14ac:dyDescent="0.3">
      <c r="A30" s="422" t="s">
        <v>50</v>
      </c>
      <c r="B30" s="168" t="s">
        <v>3</v>
      </c>
      <c r="C30" s="113">
        <v>1</v>
      </c>
      <c r="D30" s="5"/>
    </row>
    <row r="31" spans="1:4" ht="36" customHeight="1" x14ac:dyDescent="0.3">
      <c r="A31" s="423"/>
      <c r="B31" s="168" t="s">
        <v>190</v>
      </c>
      <c r="C31" s="113"/>
      <c r="D31" s="5">
        <v>1</v>
      </c>
    </row>
    <row r="32" spans="1:4" ht="36" customHeight="1" x14ac:dyDescent="0.3">
      <c r="A32" s="423"/>
      <c r="B32" s="139" t="s">
        <v>148</v>
      </c>
      <c r="C32" s="113">
        <v>1</v>
      </c>
      <c r="D32" s="5"/>
    </row>
    <row r="33" spans="1:4" ht="36" customHeight="1" x14ac:dyDescent="0.3">
      <c r="A33" s="423"/>
      <c r="B33" s="143" t="s">
        <v>9</v>
      </c>
      <c r="C33" s="113">
        <v>5</v>
      </c>
      <c r="D33" s="5"/>
    </row>
    <row r="34" spans="1:4" ht="46.8" x14ac:dyDescent="0.3">
      <c r="A34" s="423"/>
      <c r="B34" s="144" t="s">
        <v>8</v>
      </c>
      <c r="C34" s="113">
        <v>80</v>
      </c>
      <c r="D34" s="5"/>
    </row>
    <row r="35" spans="1:4" ht="36" customHeight="1" x14ac:dyDescent="0.3">
      <c r="A35" s="423"/>
      <c r="B35" s="170" t="s">
        <v>12</v>
      </c>
      <c r="C35" s="113">
        <v>13</v>
      </c>
      <c r="D35" s="5"/>
    </row>
    <row r="36" spans="1:4" ht="31.2" x14ac:dyDescent="0.3">
      <c r="A36" s="426"/>
      <c r="B36" s="168" t="s">
        <v>201</v>
      </c>
      <c r="C36" s="38">
        <v>16</v>
      </c>
      <c r="D36" s="5"/>
    </row>
    <row r="37" spans="1:4" x14ac:dyDescent="0.3">
      <c r="A37" s="3" t="s">
        <v>1</v>
      </c>
      <c r="B37" s="34" t="s">
        <v>112</v>
      </c>
      <c r="C37" s="181">
        <f>SUM(C30:C36)</f>
        <v>116</v>
      </c>
      <c r="D37" s="35">
        <f>SUM(D30:D35)</f>
        <v>1</v>
      </c>
    </row>
    <row r="38" spans="1:4" ht="36" customHeight="1" x14ac:dyDescent="0.3">
      <c r="A38" s="422" t="s">
        <v>56</v>
      </c>
      <c r="B38" s="168" t="s">
        <v>190</v>
      </c>
      <c r="C38" s="113"/>
      <c r="D38" s="5">
        <v>2</v>
      </c>
    </row>
    <row r="39" spans="1:4" ht="36" customHeight="1" x14ac:dyDescent="0.3">
      <c r="A39" s="423"/>
      <c r="B39" s="168" t="s">
        <v>3</v>
      </c>
      <c r="C39" s="113"/>
      <c r="D39" s="5">
        <v>1</v>
      </c>
    </row>
    <row r="40" spans="1:4" ht="36" customHeight="1" x14ac:dyDescent="0.3">
      <c r="A40" s="423"/>
      <c r="B40" s="144" t="s">
        <v>8</v>
      </c>
      <c r="C40" s="113"/>
      <c r="D40" s="5">
        <v>2</v>
      </c>
    </row>
    <row r="41" spans="1:4" ht="24" customHeight="1" x14ac:dyDescent="0.3">
      <c r="A41" s="426"/>
      <c r="B41" s="109" t="s">
        <v>2</v>
      </c>
      <c r="C41" s="113">
        <v>2</v>
      </c>
      <c r="D41" s="5">
        <v>2</v>
      </c>
    </row>
    <row r="42" spans="1:4" x14ac:dyDescent="0.3">
      <c r="A42" s="3" t="s">
        <v>1</v>
      </c>
      <c r="B42" s="34" t="s">
        <v>11</v>
      </c>
      <c r="C42" s="127">
        <f>SUM(C38:C41)</f>
        <v>2</v>
      </c>
      <c r="D42" s="103">
        <f>SUM(D38:D41)</f>
        <v>7</v>
      </c>
    </row>
    <row r="43" spans="1:4" ht="31.2" x14ac:dyDescent="0.3">
      <c r="A43" s="422" t="s">
        <v>57</v>
      </c>
      <c r="B43" s="143" t="s">
        <v>193</v>
      </c>
      <c r="C43" s="113"/>
      <c r="D43" s="5">
        <v>2</v>
      </c>
    </row>
    <row r="44" spans="1:4" ht="46.8" x14ac:dyDescent="0.3">
      <c r="A44" s="423"/>
      <c r="B44" s="143" t="s">
        <v>26</v>
      </c>
      <c r="C44" s="113"/>
      <c r="D44" s="5">
        <v>1</v>
      </c>
    </row>
    <row r="45" spans="1:4" ht="24" customHeight="1" x14ac:dyDescent="0.3">
      <c r="A45" s="423"/>
      <c r="B45" s="147" t="s">
        <v>171</v>
      </c>
      <c r="C45" s="113"/>
      <c r="D45" s="5">
        <v>5</v>
      </c>
    </row>
    <row r="46" spans="1:4" x14ac:dyDescent="0.3">
      <c r="A46" s="3" t="s">
        <v>1</v>
      </c>
      <c r="B46" s="34" t="s">
        <v>0</v>
      </c>
      <c r="C46" s="127">
        <f>SUM(C43:C45)</f>
        <v>0</v>
      </c>
      <c r="D46" s="103">
        <f>SUM(D43:D45)</f>
        <v>8</v>
      </c>
    </row>
    <row r="47" spans="1:4" ht="31.2" x14ac:dyDescent="0.3">
      <c r="A47" s="422" t="s">
        <v>203</v>
      </c>
      <c r="B47" s="168" t="s">
        <v>3</v>
      </c>
      <c r="C47" s="113">
        <v>1</v>
      </c>
      <c r="D47" s="5">
        <v>2</v>
      </c>
    </row>
    <row r="48" spans="1:4" ht="31.2" x14ac:dyDescent="0.3">
      <c r="A48" s="423"/>
      <c r="B48" s="168" t="s">
        <v>190</v>
      </c>
      <c r="C48" s="113"/>
      <c r="D48" s="5">
        <v>121</v>
      </c>
    </row>
    <row r="49" spans="1:4" ht="31.2" x14ac:dyDescent="0.3">
      <c r="A49" s="190"/>
      <c r="B49" s="168" t="s">
        <v>9</v>
      </c>
      <c r="C49" s="113">
        <v>1</v>
      </c>
      <c r="D49" s="5"/>
    </row>
    <row r="50" spans="1:4" x14ac:dyDescent="0.3">
      <c r="A50" s="190"/>
      <c r="B50" s="168" t="s">
        <v>171</v>
      </c>
      <c r="C50" s="113">
        <v>1</v>
      </c>
      <c r="D50" s="5">
        <v>1</v>
      </c>
    </row>
    <row r="51" spans="1:4" ht="31.2" x14ac:dyDescent="0.3">
      <c r="A51" s="190"/>
      <c r="B51" s="168" t="s">
        <v>12</v>
      </c>
      <c r="C51" s="113"/>
      <c r="D51" s="5">
        <v>1</v>
      </c>
    </row>
    <row r="52" spans="1:4" x14ac:dyDescent="0.3">
      <c r="A52" s="3" t="s">
        <v>1</v>
      </c>
      <c r="B52" s="34" t="s">
        <v>6</v>
      </c>
      <c r="C52" s="127">
        <f>SUM(C47:C51)</f>
        <v>3</v>
      </c>
      <c r="D52" s="103">
        <f>SUM(D47:D51)</f>
        <v>125</v>
      </c>
    </row>
    <row r="53" spans="1:4" ht="36" customHeight="1" x14ac:dyDescent="0.3">
      <c r="A53" s="422" t="s">
        <v>59</v>
      </c>
      <c r="B53" s="168" t="s">
        <v>3</v>
      </c>
      <c r="C53" s="116"/>
      <c r="D53" s="5">
        <v>191</v>
      </c>
    </row>
    <row r="54" spans="1:4" ht="31.2" x14ac:dyDescent="0.3">
      <c r="A54" s="423"/>
      <c r="B54" s="141" t="s">
        <v>29</v>
      </c>
      <c r="C54" s="116">
        <v>49</v>
      </c>
      <c r="D54" s="70"/>
    </row>
    <row r="55" spans="1:4" ht="31.2" x14ac:dyDescent="0.3">
      <c r="A55" s="423"/>
      <c r="B55" s="141" t="s">
        <v>28</v>
      </c>
      <c r="C55" s="116">
        <v>4</v>
      </c>
      <c r="D55" s="70"/>
    </row>
    <row r="56" spans="1:4" ht="31.2" x14ac:dyDescent="0.3">
      <c r="A56" s="423"/>
      <c r="B56" s="143" t="s">
        <v>9</v>
      </c>
      <c r="C56" s="116">
        <v>3</v>
      </c>
      <c r="D56" s="70">
        <v>2</v>
      </c>
    </row>
    <row r="57" spans="1:4" ht="31.2" x14ac:dyDescent="0.3">
      <c r="A57" s="423"/>
      <c r="B57" s="143" t="s">
        <v>193</v>
      </c>
      <c r="C57" s="116">
        <v>1</v>
      </c>
      <c r="D57" s="70"/>
    </row>
    <row r="58" spans="1:4" ht="62.4" x14ac:dyDescent="0.3">
      <c r="A58" s="423"/>
      <c r="B58" s="143" t="s">
        <v>165</v>
      </c>
      <c r="C58" s="116"/>
      <c r="D58" s="70">
        <v>1</v>
      </c>
    </row>
    <row r="59" spans="1:4" ht="46.8" x14ac:dyDescent="0.3">
      <c r="A59" s="423"/>
      <c r="B59" s="144" t="s">
        <v>8</v>
      </c>
      <c r="C59" s="116">
        <v>1041</v>
      </c>
      <c r="D59" s="5">
        <v>22</v>
      </c>
    </row>
    <row r="60" spans="1:4" ht="31.2" x14ac:dyDescent="0.3">
      <c r="A60" s="423"/>
      <c r="B60" s="141" t="s">
        <v>34</v>
      </c>
      <c r="C60" s="116">
        <v>8</v>
      </c>
      <c r="D60" s="5">
        <v>2</v>
      </c>
    </row>
    <row r="61" spans="1:4" ht="46.8" x14ac:dyDescent="0.3">
      <c r="A61" s="423"/>
      <c r="B61" s="143" t="s">
        <v>26</v>
      </c>
      <c r="C61" s="116">
        <v>3</v>
      </c>
      <c r="D61" s="5"/>
    </row>
    <row r="62" spans="1:4" ht="31.2" x14ac:dyDescent="0.3">
      <c r="A62" s="423"/>
      <c r="B62" s="143" t="s">
        <v>7</v>
      </c>
      <c r="C62" s="116">
        <v>42</v>
      </c>
      <c r="D62" s="5"/>
    </row>
    <row r="63" spans="1:4" x14ac:dyDescent="0.3">
      <c r="A63" s="423"/>
      <c r="B63" s="147" t="s">
        <v>171</v>
      </c>
      <c r="C63" s="116">
        <v>4</v>
      </c>
      <c r="D63" s="5">
        <v>6</v>
      </c>
    </row>
    <row r="64" spans="1:4" ht="31.2" x14ac:dyDescent="0.3">
      <c r="A64" s="423"/>
      <c r="B64" s="168" t="s">
        <v>21</v>
      </c>
      <c r="C64" s="116">
        <v>221</v>
      </c>
      <c r="D64" s="70">
        <v>4</v>
      </c>
    </row>
    <row r="65" spans="1:4" ht="31.2" x14ac:dyDescent="0.3">
      <c r="A65" s="423"/>
      <c r="B65" s="79" t="s">
        <v>23</v>
      </c>
      <c r="C65" s="116">
        <v>151</v>
      </c>
      <c r="D65" s="70"/>
    </row>
    <row r="66" spans="1:4" ht="31.2" x14ac:dyDescent="0.3">
      <c r="A66" s="423"/>
      <c r="B66" s="79" t="s">
        <v>2</v>
      </c>
      <c r="C66" s="116"/>
      <c r="D66" s="70">
        <v>3</v>
      </c>
    </row>
    <row r="67" spans="1:4" ht="78" x14ac:dyDescent="0.3">
      <c r="A67" s="423"/>
      <c r="B67" s="168" t="s">
        <v>200</v>
      </c>
      <c r="C67" s="116"/>
      <c r="D67" s="70">
        <v>2</v>
      </c>
    </row>
    <row r="68" spans="1:4" ht="31.2" x14ac:dyDescent="0.3">
      <c r="A68" s="423"/>
      <c r="B68" s="168" t="s">
        <v>201</v>
      </c>
      <c r="C68" s="116">
        <v>2</v>
      </c>
      <c r="D68" s="70">
        <v>2</v>
      </c>
    </row>
    <row r="69" spans="1:4" x14ac:dyDescent="0.3">
      <c r="A69" s="3" t="s">
        <v>1</v>
      </c>
      <c r="B69" s="34" t="s">
        <v>134</v>
      </c>
      <c r="C69" s="182">
        <f>SUM(C53:C68)</f>
        <v>1529</v>
      </c>
      <c r="D69" s="35">
        <f>SUM(D53:D68)</f>
        <v>235</v>
      </c>
    </row>
    <row r="70" spans="1:4" ht="31.2" x14ac:dyDescent="0.3">
      <c r="A70" s="422" t="s">
        <v>60</v>
      </c>
      <c r="B70" s="143" t="s">
        <v>9</v>
      </c>
      <c r="C70" s="150">
        <v>72</v>
      </c>
      <c r="D70" s="151"/>
    </row>
    <row r="71" spans="1:4" ht="46.8" x14ac:dyDescent="0.3">
      <c r="A71" s="423"/>
      <c r="B71" s="144" t="s">
        <v>8</v>
      </c>
      <c r="C71" s="150"/>
      <c r="D71" s="151">
        <v>5</v>
      </c>
    </row>
    <row r="72" spans="1:4" ht="31.2" x14ac:dyDescent="0.3">
      <c r="A72" s="423"/>
      <c r="B72" s="143" t="s">
        <v>7</v>
      </c>
      <c r="C72" s="150">
        <v>22</v>
      </c>
      <c r="D72" s="151"/>
    </row>
    <row r="73" spans="1:4" ht="31.2" x14ac:dyDescent="0.3">
      <c r="A73" s="423"/>
      <c r="B73" s="139" t="s">
        <v>197</v>
      </c>
      <c r="C73" s="148">
        <v>40</v>
      </c>
      <c r="D73" s="152"/>
    </row>
    <row r="74" spans="1:4" x14ac:dyDescent="0.3">
      <c r="A74" s="423"/>
      <c r="B74" s="192" t="s">
        <v>171</v>
      </c>
      <c r="C74" s="150">
        <v>1</v>
      </c>
      <c r="D74" s="151"/>
    </row>
    <row r="75" spans="1:4" ht="31.2" x14ac:dyDescent="0.3">
      <c r="A75" s="423"/>
      <c r="B75" s="153" t="s">
        <v>23</v>
      </c>
      <c r="C75" s="150">
        <v>77</v>
      </c>
      <c r="D75" s="151"/>
    </row>
    <row r="76" spans="1:4" x14ac:dyDescent="0.3">
      <c r="A76" s="3" t="s">
        <v>1</v>
      </c>
      <c r="B76" s="34" t="s">
        <v>20</v>
      </c>
      <c r="C76" s="127">
        <f>SUM(C70:C75)</f>
        <v>212</v>
      </c>
      <c r="D76" s="103">
        <f>SUM(D70:D75)</f>
        <v>5</v>
      </c>
    </row>
    <row r="77" spans="1:4" ht="31.2" x14ac:dyDescent="0.3">
      <c r="A77" s="422" t="s">
        <v>220</v>
      </c>
      <c r="B77" s="168" t="s">
        <v>3</v>
      </c>
      <c r="C77" s="110"/>
      <c r="D77" s="111">
        <v>2</v>
      </c>
    </row>
    <row r="78" spans="1:4" ht="31.2" x14ac:dyDescent="0.3">
      <c r="A78" s="423"/>
      <c r="B78" s="69" t="s">
        <v>18</v>
      </c>
      <c r="C78" s="116"/>
      <c r="D78" s="5">
        <v>37</v>
      </c>
    </row>
    <row r="79" spans="1:4" ht="31.2" x14ac:dyDescent="0.3">
      <c r="A79" s="423"/>
      <c r="B79" s="143" t="s">
        <v>9</v>
      </c>
      <c r="C79" s="116">
        <v>6</v>
      </c>
      <c r="D79" s="5">
        <v>1</v>
      </c>
    </row>
    <row r="80" spans="1:4" ht="31.2" x14ac:dyDescent="0.3">
      <c r="A80" s="423"/>
      <c r="B80" s="143" t="s">
        <v>193</v>
      </c>
      <c r="C80" s="118">
        <v>3</v>
      </c>
      <c r="D80" s="154"/>
    </row>
    <row r="81" spans="1:4" ht="48" customHeight="1" x14ac:dyDescent="0.3">
      <c r="A81" s="423"/>
      <c r="B81" s="144" t="s">
        <v>8</v>
      </c>
      <c r="C81" s="116"/>
      <c r="D81" s="70">
        <v>1</v>
      </c>
    </row>
    <row r="82" spans="1:4" ht="31.2" x14ac:dyDescent="0.3">
      <c r="A82" s="423"/>
      <c r="B82" s="141" t="s">
        <v>34</v>
      </c>
      <c r="C82" s="118">
        <v>6</v>
      </c>
      <c r="D82" s="154"/>
    </row>
    <row r="83" spans="1:4" ht="31.2" x14ac:dyDescent="0.3">
      <c r="A83" s="423"/>
      <c r="B83" s="143" t="s">
        <v>7</v>
      </c>
      <c r="C83" s="116">
        <v>33</v>
      </c>
      <c r="D83" s="70"/>
    </row>
    <row r="84" spans="1:4" ht="31.2" x14ac:dyDescent="0.3">
      <c r="A84" s="423"/>
      <c r="B84" s="143" t="s">
        <v>19</v>
      </c>
      <c r="C84" s="116"/>
      <c r="D84" s="70">
        <v>59</v>
      </c>
    </row>
    <row r="85" spans="1:4" ht="18" customHeight="1" x14ac:dyDescent="0.3">
      <c r="A85" s="423"/>
      <c r="B85" s="192" t="s">
        <v>171</v>
      </c>
      <c r="C85" s="118">
        <v>63</v>
      </c>
      <c r="D85" s="154">
        <v>11</v>
      </c>
    </row>
    <row r="86" spans="1:4" ht="30.75" customHeight="1" x14ac:dyDescent="0.3">
      <c r="A86" s="426"/>
      <c r="B86" s="37" t="s">
        <v>16</v>
      </c>
      <c r="C86" s="116"/>
      <c r="D86" s="70">
        <v>24</v>
      </c>
    </row>
    <row r="87" spans="1:4" x14ac:dyDescent="0.3">
      <c r="A87" s="3" t="s">
        <v>1</v>
      </c>
      <c r="B87" s="34" t="s">
        <v>135</v>
      </c>
      <c r="C87" s="127">
        <f>SUM(C77:C86)</f>
        <v>111</v>
      </c>
      <c r="D87" s="103">
        <f>SUM(D77:D86)</f>
        <v>135</v>
      </c>
    </row>
    <row r="88" spans="1:4" ht="31.2" x14ac:dyDescent="0.3">
      <c r="A88" s="422" t="s">
        <v>62</v>
      </c>
      <c r="B88" s="168" t="s">
        <v>33</v>
      </c>
      <c r="C88" s="116">
        <v>5</v>
      </c>
      <c r="D88" s="5"/>
    </row>
    <row r="89" spans="1:4" ht="31.2" x14ac:dyDescent="0.3">
      <c r="A89" s="423"/>
      <c r="B89" s="168" t="s">
        <v>3</v>
      </c>
      <c r="C89" s="116">
        <v>62</v>
      </c>
      <c r="D89" s="5">
        <v>1</v>
      </c>
    </row>
    <row r="90" spans="1:4" ht="31.2" x14ac:dyDescent="0.3">
      <c r="A90" s="423"/>
      <c r="B90" s="168" t="s">
        <v>190</v>
      </c>
      <c r="C90" s="116">
        <v>23</v>
      </c>
      <c r="D90" s="5"/>
    </row>
    <row r="91" spans="1:4" ht="31.2" x14ac:dyDescent="0.3">
      <c r="A91" s="423"/>
      <c r="B91" s="141" t="s">
        <v>29</v>
      </c>
      <c r="C91" s="118">
        <v>16</v>
      </c>
      <c r="D91" s="78"/>
    </row>
    <row r="92" spans="1:4" ht="31.2" x14ac:dyDescent="0.3">
      <c r="A92" s="423"/>
      <c r="B92" s="69" t="s">
        <v>18</v>
      </c>
      <c r="C92" s="116">
        <v>20</v>
      </c>
      <c r="D92" s="5">
        <v>1</v>
      </c>
    </row>
    <row r="93" spans="1:4" ht="31.2" x14ac:dyDescent="0.3">
      <c r="A93" s="423"/>
      <c r="B93" s="143" t="s">
        <v>9</v>
      </c>
      <c r="C93" s="118">
        <v>5</v>
      </c>
      <c r="D93" s="78"/>
    </row>
    <row r="94" spans="1:4" ht="46.8" x14ac:dyDescent="0.3">
      <c r="A94" s="423"/>
      <c r="B94" s="144" t="s">
        <v>8</v>
      </c>
      <c r="C94" s="118">
        <v>617</v>
      </c>
      <c r="D94" s="78"/>
    </row>
    <row r="95" spans="1:4" ht="46.8" x14ac:dyDescent="0.3">
      <c r="A95" s="423"/>
      <c r="B95" s="143" t="s">
        <v>26</v>
      </c>
      <c r="C95" s="118">
        <v>1</v>
      </c>
      <c r="D95" s="78"/>
    </row>
    <row r="96" spans="1:4" ht="30.75" customHeight="1" x14ac:dyDescent="0.3">
      <c r="A96" s="423"/>
      <c r="B96" s="162" t="s">
        <v>25</v>
      </c>
      <c r="C96" s="118">
        <v>80</v>
      </c>
      <c r="D96" s="78"/>
    </row>
    <row r="97" spans="1:4" ht="30.75" customHeight="1" x14ac:dyDescent="0.3">
      <c r="A97" s="423"/>
      <c r="B97" s="169" t="s">
        <v>162</v>
      </c>
      <c r="C97" s="118">
        <v>101</v>
      </c>
      <c r="D97" s="78">
        <v>2</v>
      </c>
    </row>
    <row r="98" spans="1:4" ht="30.75" customHeight="1" x14ac:dyDescent="0.3">
      <c r="A98" s="423"/>
      <c r="B98" s="169" t="s">
        <v>160</v>
      </c>
      <c r="C98" s="118">
        <v>4</v>
      </c>
      <c r="D98" s="78"/>
    </row>
    <row r="99" spans="1:4" ht="30.75" customHeight="1" x14ac:dyDescent="0.3">
      <c r="A99" s="423"/>
      <c r="B99" s="143" t="s">
        <v>19</v>
      </c>
      <c r="C99" s="118">
        <v>1</v>
      </c>
      <c r="D99" s="78"/>
    </row>
    <row r="100" spans="1:4" ht="30.75" customHeight="1" x14ac:dyDescent="0.3">
      <c r="A100" s="423"/>
      <c r="B100" s="162" t="s">
        <v>12</v>
      </c>
      <c r="C100" s="118">
        <v>7</v>
      </c>
      <c r="D100" s="78"/>
    </row>
    <row r="101" spans="1:4" ht="30.75" customHeight="1" x14ac:dyDescent="0.3">
      <c r="A101" s="423"/>
      <c r="B101" s="162" t="s">
        <v>23</v>
      </c>
      <c r="C101" s="118">
        <v>107</v>
      </c>
      <c r="D101" s="78"/>
    </row>
    <row r="102" spans="1:4" ht="30.75" customHeight="1" x14ac:dyDescent="0.3">
      <c r="A102" s="423"/>
      <c r="B102" s="79" t="s">
        <v>22</v>
      </c>
      <c r="C102" s="116">
        <v>64</v>
      </c>
      <c r="D102" s="5"/>
    </row>
    <row r="103" spans="1:4" ht="20.25" customHeight="1" x14ac:dyDescent="0.3">
      <c r="A103" s="423"/>
      <c r="B103" s="79" t="s">
        <v>2</v>
      </c>
      <c r="C103" s="116">
        <v>89</v>
      </c>
      <c r="D103" s="5">
        <v>9</v>
      </c>
    </row>
    <row r="104" spans="1:4" ht="33.75" customHeight="1" x14ac:dyDescent="0.3">
      <c r="A104" s="426"/>
      <c r="B104" s="168" t="s">
        <v>201</v>
      </c>
      <c r="C104" s="116">
        <v>1</v>
      </c>
      <c r="D104" s="5"/>
    </row>
    <row r="105" spans="1:4" x14ac:dyDescent="0.3">
      <c r="A105" s="3" t="s">
        <v>1</v>
      </c>
      <c r="B105" s="34" t="s">
        <v>143</v>
      </c>
      <c r="C105" s="103">
        <f>SUM(C88:C104)</f>
        <v>1203</v>
      </c>
      <c r="D105" s="103">
        <f>SUM(D88:D104)</f>
        <v>13</v>
      </c>
    </row>
    <row r="106" spans="1:4" ht="31.2" x14ac:dyDescent="0.3">
      <c r="A106" s="422" t="s">
        <v>106</v>
      </c>
      <c r="B106" s="143" t="s">
        <v>9</v>
      </c>
      <c r="C106" s="116">
        <v>3</v>
      </c>
      <c r="D106" s="70"/>
    </row>
    <row r="107" spans="1:4" ht="46.8" x14ac:dyDescent="0.3">
      <c r="A107" s="423"/>
      <c r="B107" s="144" t="s">
        <v>8</v>
      </c>
      <c r="C107" s="116">
        <v>4</v>
      </c>
      <c r="D107" s="70"/>
    </row>
    <row r="108" spans="1:4" ht="46.8" x14ac:dyDescent="0.3">
      <c r="A108" s="423"/>
      <c r="B108" s="144" t="s">
        <v>26</v>
      </c>
      <c r="C108" s="116">
        <v>1</v>
      </c>
      <c r="D108" s="70"/>
    </row>
    <row r="109" spans="1:4" ht="31.2" x14ac:dyDescent="0.3">
      <c r="A109" s="423"/>
      <c r="B109" s="143" t="s">
        <v>7</v>
      </c>
      <c r="C109" s="116">
        <v>24</v>
      </c>
      <c r="D109" s="70"/>
    </row>
    <row r="110" spans="1:4" ht="31.2" x14ac:dyDescent="0.3">
      <c r="A110" s="423"/>
      <c r="B110" s="155" t="s">
        <v>12</v>
      </c>
      <c r="C110" s="118">
        <v>1</v>
      </c>
      <c r="D110" s="154"/>
    </row>
    <row r="111" spans="1:4" ht="31.2" x14ac:dyDescent="0.3">
      <c r="A111" s="423"/>
      <c r="B111" s="155" t="s">
        <v>23</v>
      </c>
      <c r="C111" s="156">
        <v>26</v>
      </c>
      <c r="D111" s="157"/>
    </row>
    <row r="112" spans="1:4" x14ac:dyDescent="0.3">
      <c r="A112" s="3" t="s">
        <v>1</v>
      </c>
      <c r="B112" s="34" t="s">
        <v>20</v>
      </c>
      <c r="C112" s="127">
        <f>SUM(C106:C111)</f>
        <v>59</v>
      </c>
      <c r="D112" s="103">
        <f>SUM(D106:D111)</f>
        <v>0</v>
      </c>
    </row>
    <row r="113" spans="1:4" ht="46.8" x14ac:dyDescent="0.3">
      <c r="A113" s="196" t="s">
        <v>105</v>
      </c>
      <c r="B113" s="144" t="s">
        <v>8</v>
      </c>
      <c r="C113" s="113"/>
      <c r="D113" s="5">
        <v>8</v>
      </c>
    </row>
    <row r="114" spans="1:4" x14ac:dyDescent="0.3">
      <c r="A114" s="3" t="s">
        <v>1</v>
      </c>
      <c r="B114" s="34" t="s">
        <v>10</v>
      </c>
      <c r="C114" s="127">
        <f>SUM(C113:C113)</f>
        <v>0</v>
      </c>
      <c r="D114" s="103">
        <f>SUM(D113:D113:D113)</f>
        <v>8</v>
      </c>
    </row>
    <row r="115" spans="1:4" ht="31.2" x14ac:dyDescent="0.3">
      <c r="A115" s="3" t="s">
        <v>104</v>
      </c>
      <c r="B115" s="168" t="s">
        <v>3</v>
      </c>
      <c r="C115" s="113"/>
      <c r="D115" s="5">
        <v>17</v>
      </c>
    </row>
    <row r="116" spans="1:4" x14ac:dyDescent="0.3">
      <c r="A116" s="3" t="s">
        <v>1</v>
      </c>
      <c r="B116" s="34" t="s">
        <v>10</v>
      </c>
      <c r="C116" s="127">
        <f>SUM(C115)</f>
        <v>0</v>
      </c>
      <c r="D116" s="103">
        <f>SUM(D115)</f>
        <v>17</v>
      </c>
    </row>
    <row r="117" spans="1:4" x14ac:dyDescent="0.3">
      <c r="A117" s="3" t="s">
        <v>103</v>
      </c>
      <c r="B117" s="147" t="s">
        <v>171</v>
      </c>
      <c r="C117" s="113"/>
      <c r="D117" s="5">
        <v>5</v>
      </c>
    </row>
    <row r="118" spans="1:4" x14ac:dyDescent="0.3">
      <c r="A118" s="3" t="s">
        <v>1</v>
      </c>
      <c r="B118" s="34" t="s">
        <v>10</v>
      </c>
      <c r="C118" s="127">
        <f>SUM(C117)</f>
        <v>0</v>
      </c>
      <c r="D118" s="103">
        <f>SUM(D117)</f>
        <v>5</v>
      </c>
    </row>
    <row r="119" spans="1:4" ht="31.2" x14ac:dyDescent="0.3">
      <c r="A119" s="422" t="s">
        <v>207</v>
      </c>
      <c r="B119" s="168" t="s">
        <v>3</v>
      </c>
      <c r="C119" s="113"/>
      <c r="D119" s="5">
        <v>32</v>
      </c>
    </row>
    <row r="120" spans="1:4" ht="31.2" x14ac:dyDescent="0.3">
      <c r="A120" s="423"/>
      <c r="B120" s="168" t="s">
        <v>190</v>
      </c>
      <c r="C120" s="113"/>
      <c r="D120" s="5">
        <v>93</v>
      </c>
    </row>
    <row r="121" spans="1:4" ht="31.2" x14ac:dyDescent="0.3">
      <c r="A121" s="423"/>
      <c r="B121" s="37" t="s">
        <v>18</v>
      </c>
      <c r="C121" s="113"/>
      <c r="D121" s="5">
        <v>86</v>
      </c>
    </row>
    <row r="122" spans="1:4" ht="31.2" x14ac:dyDescent="0.3">
      <c r="A122" s="423"/>
      <c r="B122" s="168" t="s">
        <v>193</v>
      </c>
      <c r="C122" s="38"/>
      <c r="D122" s="5">
        <v>10</v>
      </c>
    </row>
    <row r="123" spans="1:4" ht="46.8" x14ac:dyDescent="0.3">
      <c r="A123" s="423"/>
      <c r="B123" s="144" t="s">
        <v>8</v>
      </c>
      <c r="C123" s="113"/>
      <c r="D123" s="5">
        <v>5</v>
      </c>
    </row>
    <row r="124" spans="1:4" ht="46.8" x14ac:dyDescent="0.3">
      <c r="A124" s="423"/>
      <c r="B124" s="143" t="s">
        <v>26</v>
      </c>
      <c r="C124" s="113"/>
      <c r="D124" s="5">
        <v>1</v>
      </c>
    </row>
    <row r="125" spans="1:4" ht="31.2" x14ac:dyDescent="0.3">
      <c r="A125" s="423"/>
      <c r="B125" s="143" t="s">
        <v>7</v>
      </c>
      <c r="C125" s="113">
        <v>1</v>
      </c>
      <c r="D125" s="5"/>
    </row>
    <row r="126" spans="1:4" ht="31.2" x14ac:dyDescent="0.3">
      <c r="A126" s="423"/>
      <c r="B126" s="143" t="s">
        <v>19</v>
      </c>
      <c r="C126" s="113"/>
      <c r="D126" s="5">
        <v>19</v>
      </c>
    </row>
    <row r="127" spans="1:4" x14ac:dyDescent="0.3">
      <c r="A127" s="423"/>
      <c r="B127" s="147" t="s">
        <v>171</v>
      </c>
      <c r="C127" s="113"/>
      <c r="D127" s="5">
        <v>2</v>
      </c>
    </row>
    <row r="128" spans="1:4" ht="46.8" x14ac:dyDescent="0.3">
      <c r="A128" s="423"/>
      <c r="B128" s="37" t="s">
        <v>16</v>
      </c>
      <c r="C128" s="113"/>
      <c r="D128" s="5">
        <v>31</v>
      </c>
    </row>
    <row r="129" spans="1:4" ht="31.2" x14ac:dyDescent="0.3">
      <c r="A129" s="423"/>
      <c r="B129" s="37" t="s">
        <v>2</v>
      </c>
      <c r="C129" s="113"/>
      <c r="D129" s="5">
        <v>1</v>
      </c>
    </row>
    <row r="130" spans="1:4" ht="31.2" x14ac:dyDescent="0.3">
      <c r="A130" s="426"/>
      <c r="B130" s="37" t="s">
        <v>15</v>
      </c>
      <c r="C130" s="113"/>
      <c r="D130" s="5">
        <v>1</v>
      </c>
    </row>
    <row r="131" spans="1:4" x14ac:dyDescent="0.3">
      <c r="A131" s="33" t="s">
        <v>1</v>
      </c>
      <c r="B131" s="34" t="s">
        <v>147</v>
      </c>
      <c r="C131" s="127">
        <f>SUM(C119:C130)</f>
        <v>1</v>
      </c>
      <c r="D131" s="103">
        <f>SUM(D119:D130)</f>
        <v>281</v>
      </c>
    </row>
    <row r="132" spans="1:4" ht="31.2" x14ac:dyDescent="0.3">
      <c r="A132" s="422" t="s">
        <v>101</v>
      </c>
      <c r="B132" s="168" t="s">
        <v>3</v>
      </c>
      <c r="C132" s="113"/>
      <c r="D132" s="5">
        <v>11</v>
      </c>
    </row>
    <row r="133" spans="1:4" ht="31.2" x14ac:dyDescent="0.3">
      <c r="A133" s="423"/>
      <c r="B133" s="168" t="s">
        <v>190</v>
      </c>
      <c r="C133" s="113"/>
      <c r="D133" s="5">
        <v>7</v>
      </c>
    </row>
    <row r="134" spans="1:4" ht="46.8" x14ac:dyDescent="0.3">
      <c r="A134" s="423"/>
      <c r="B134" s="144" t="s">
        <v>8</v>
      </c>
      <c r="C134" s="113"/>
      <c r="D134" s="5">
        <v>37</v>
      </c>
    </row>
    <row r="135" spans="1:4" x14ac:dyDescent="0.3">
      <c r="A135" s="423"/>
      <c r="B135" s="147" t="s">
        <v>171</v>
      </c>
      <c r="C135" s="113"/>
      <c r="D135" s="5">
        <v>12</v>
      </c>
    </row>
    <row r="136" spans="1:4" ht="31.2" x14ac:dyDescent="0.3">
      <c r="A136" s="423"/>
      <c r="B136" s="37" t="s">
        <v>23</v>
      </c>
      <c r="C136" s="113">
        <v>1</v>
      </c>
      <c r="D136" s="5"/>
    </row>
    <row r="137" spans="1:4" ht="31.2" x14ac:dyDescent="0.3">
      <c r="A137" s="426"/>
      <c r="B137" s="37" t="s">
        <v>2</v>
      </c>
      <c r="C137" s="113">
        <v>1</v>
      </c>
      <c r="D137" s="5">
        <v>17</v>
      </c>
    </row>
    <row r="138" spans="1:4" x14ac:dyDescent="0.3">
      <c r="A138" s="3" t="s">
        <v>1</v>
      </c>
      <c r="B138" s="34" t="s">
        <v>20</v>
      </c>
      <c r="C138" s="127">
        <f>SUM(C132:C137)</f>
        <v>2</v>
      </c>
      <c r="D138" s="103">
        <f>SUM(D132:D137)</f>
        <v>84</v>
      </c>
    </row>
    <row r="139" spans="1:4" ht="31.2" x14ac:dyDescent="0.3">
      <c r="A139" s="422" t="s">
        <v>100</v>
      </c>
      <c r="B139" s="168" t="s">
        <v>33</v>
      </c>
      <c r="C139" s="116"/>
      <c r="D139" s="5">
        <v>28</v>
      </c>
    </row>
    <row r="140" spans="1:4" ht="31.2" x14ac:dyDescent="0.3">
      <c r="A140" s="423"/>
      <c r="B140" s="168" t="s">
        <v>3</v>
      </c>
      <c r="C140" s="116">
        <v>16</v>
      </c>
      <c r="D140" s="158">
        <v>5522</v>
      </c>
    </row>
    <row r="141" spans="1:4" ht="31.2" x14ac:dyDescent="0.3">
      <c r="A141" s="423"/>
      <c r="B141" s="168" t="s">
        <v>190</v>
      </c>
      <c r="C141" s="116"/>
      <c r="D141" s="5">
        <v>258</v>
      </c>
    </row>
    <row r="142" spans="1:4" ht="31.2" x14ac:dyDescent="0.3">
      <c r="A142" s="423"/>
      <c r="B142" s="140" t="s">
        <v>214</v>
      </c>
      <c r="C142" s="116">
        <v>1</v>
      </c>
      <c r="D142" s="158"/>
    </row>
    <row r="143" spans="1:4" ht="46.8" x14ac:dyDescent="0.3">
      <c r="A143" s="423"/>
      <c r="B143" s="141" t="s">
        <v>191</v>
      </c>
      <c r="C143" s="116">
        <v>11</v>
      </c>
      <c r="D143" s="158"/>
    </row>
    <row r="144" spans="1:4" ht="31.2" x14ac:dyDescent="0.3">
      <c r="A144" s="423"/>
      <c r="B144" s="141" t="s">
        <v>18</v>
      </c>
      <c r="C144" s="116"/>
      <c r="D144" s="158">
        <v>1</v>
      </c>
    </row>
    <row r="145" spans="1:4" ht="31.2" x14ac:dyDescent="0.3">
      <c r="A145" s="423"/>
      <c r="B145" s="143" t="s">
        <v>9</v>
      </c>
      <c r="C145" s="159">
        <v>5</v>
      </c>
      <c r="D145" s="160"/>
    </row>
    <row r="146" spans="1:4" ht="31.2" x14ac:dyDescent="0.3">
      <c r="A146" s="423"/>
      <c r="B146" s="143" t="s">
        <v>193</v>
      </c>
      <c r="C146" s="116">
        <v>39</v>
      </c>
      <c r="D146" s="82">
        <v>92</v>
      </c>
    </row>
    <row r="147" spans="1:4" ht="46.8" x14ac:dyDescent="0.3">
      <c r="A147" s="423"/>
      <c r="B147" s="144" t="s">
        <v>8</v>
      </c>
      <c r="C147" s="159">
        <v>184</v>
      </c>
      <c r="D147" s="160">
        <v>7</v>
      </c>
    </row>
    <row r="148" spans="1:4" ht="31.2" x14ac:dyDescent="0.3">
      <c r="A148" s="423"/>
      <c r="B148" s="141" t="s">
        <v>34</v>
      </c>
      <c r="C148" s="159">
        <v>44</v>
      </c>
      <c r="D148" s="160"/>
    </row>
    <row r="149" spans="1:4" ht="31.2" x14ac:dyDescent="0.3">
      <c r="A149" s="423"/>
      <c r="B149" s="143" t="s">
        <v>7</v>
      </c>
      <c r="C149" s="159">
        <v>3</v>
      </c>
      <c r="D149" s="160"/>
    </row>
    <row r="150" spans="1:4" ht="31.2" x14ac:dyDescent="0.3">
      <c r="A150" s="423"/>
      <c r="B150" s="169" t="s">
        <v>160</v>
      </c>
      <c r="C150" s="159">
        <v>136</v>
      </c>
      <c r="D150" s="160"/>
    </row>
    <row r="151" spans="1:4" x14ac:dyDescent="0.3">
      <c r="A151" s="423"/>
      <c r="B151" s="147" t="s">
        <v>171</v>
      </c>
      <c r="C151" s="159">
        <v>7</v>
      </c>
      <c r="D151" s="160">
        <v>27</v>
      </c>
    </row>
    <row r="152" spans="1:4" ht="31.2" x14ac:dyDescent="0.3">
      <c r="A152" s="423"/>
      <c r="B152" s="169" t="s">
        <v>12</v>
      </c>
      <c r="C152" s="159">
        <v>93</v>
      </c>
      <c r="D152" s="160"/>
    </row>
    <row r="153" spans="1:4" ht="31.2" x14ac:dyDescent="0.3">
      <c r="A153" s="423"/>
      <c r="B153" s="169" t="s">
        <v>23</v>
      </c>
      <c r="C153" s="159">
        <v>52</v>
      </c>
      <c r="D153" s="160"/>
    </row>
    <row r="154" spans="1:4" ht="31.2" x14ac:dyDescent="0.3">
      <c r="A154" s="423"/>
      <c r="B154" s="79" t="s">
        <v>22</v>
      </c>
      <c r="C154" s="159">
        <v>3</v>
      </c>
      <c r="D154" s="160"/>
    </row>
    <row r="155" spans="1:4" ht="46.8" x14ac:dyDescent="0.3">
      <c r="A155" s="423"/>
      <c r="B155" s="37" t="s">
        <v>16</v>
      </c>
      <c r="C155" s="159"/>
      <c r="D155" s="160">
        <v>3</v>
      </c>
    </row>
    <row r="156" spans="1:4" ht="31.2" x14ac:dyDescent="0.3">
      <c r="A156" s="423"/>
      <c r="B156" s="37" t="s">
        <v>2</v>
      </c>
      <c r="C156" s="194">
        <v>1</v>
      </c>
      <c r="D156" s="160"/>
    </row>
    <row r="157" spans="1:4" ht="31.2" x14ac:dyDescent="0.3">
      <c r="A157" s="426"/>
      <c r="B157" s="37" t="s">
        <v>201</v>
      </c>
      <c r="C157" s="194">
        <v>2</v>
      </c>
      <c r="D157" s="160"/>
    </row>
    <row r="158" spans="1:4" x14ac:dyDescent="0.3">
      <c r="A158" s="3" t="s">
        <v>1</v>
      </c>
      <c r="B158" s="34" t="s">
        <v>227</v>
      </c>
      <c r="C158" s="181">
        <f>SUM(C140:C157)</f>
        <v>597</v>
      </c>
      <c r="D158" s="35">
        <f>SUM(D139:D155)</f>
        <v>5938</v>
      </c>
    </row>
    <row r="159" spans="1:4" ht="31.2" x14ac:dyDescent="0.3">
      <c r="A159" s="422" t="s">
        <v>163</v>
      </c>
      <c r="B159" s="168" t="s">
        <v>3</v>
      </c>
      <c r="C159" s="113"/>
      <c r="D159" s="5">
        <v>4</v>
      </c>
    </row>
    <row r="160" spans="1:4" ht="31.2" x14ac:dyDescent="0.3">
      <c r="A160" s="423"/>
      <c r="B160" s="37" t="s">
        <v>18</v>
      </c>
      <c r="C160" s="113"/>
      <c r="D160" s="5">
        <v>23</v>
      </c>
    </row>
    <row r="161" spans="1:4" ht="31.2" x14ac:dyDescent="0.3">
      <c r="A161" s="423"/>
      <c r="B161" s="37" t="s">
        <v>9</v>
      </c>
      <c r="C161" s="113">
        <v>3</v>
      </c>
      <c r="D161" s="5">
        <v>5</v>
      </c>
    </row>
    <row r="162" spans="1:4" ht="31.2" x14ac:dyDescent="0.3">
      <c r="A162" s="423"/>
      <c r="B162" s="143" t="s">
        <v>193</v>
      </c>
      <c r="C162" s="150">
        <v>1</v>
      </c>
      <c r="D162" s="161"/>
    </row>
    <row r="163" spans="1:4" ht="46.8" x14ac:dyDescent="0.3">
      <c r="A163" s="423"/>
      <c r="B163" s="144" t="s">
        <v>8</v>
      </c>
      <c r="C163" s="113">
        <v>31</v>
      </c>
      <c r="D163" s="5">
        <v>6</v>
      </c>
    </row>
    <row r="164" spans="1:4" ht="31.2" x14ac:dyDescent="0.3">
      <c r="A164" s="423"/>
      <c r="B164" s="141" t="s">
        <v>34</v>
      </c>
      <c r="C164" s="150">
        <v>137</v>
      </c>
      <c r="D164" s="161"/>
    </row>
    <row r="165" spans="1:4" ht="46.8" x14ac:dyDescent="0.3">
      <c r="A165" s="423"/>
      <c r="B165" s="143" t="s">
        <v>26</v>
      </c>
      <c r="C165" s="113"/>
      <c r="D165" s="5">
        <v>8</v>
      </c>
    </row>
    <row r="166" spans="1:4" ht="31.2" x14ac:dyDescent="0.3">
      <c r="A166" s="423"/>
      <c r="B166" s="143" t="s">
        <v>25</v>
      </c>
      <c r="C166" s="113">
        <v>1</v>
      </c>
      <c r="D166" s="5"/>
    </row>
    <row r="167" spans="1:4" ht="31.2" x14ac:dyDescent="0.3">
      <c r="A167" s="423"/>
      <c r="B167" s="143" t="s">
        <v>7</v>
      </c>
      <c r="C167" s="150">
        <v>19</v>
      </c>
      <c r="D167" s="161"/>
    </row>
    <row r="168" spans="1:4" ht="31.2" x14ac:dyDescent="0.3">
      <c r="A168" s="423"/>
      <c r="B168" s="143" t="s">
        <v>19</v>
      </c>
      <c r="C168" s="150"/>
      <c r="D168" s="161">
        <v>41</v>
      </c>
    </row>
    <row r="169" spans="1:4" ht="31.2" x14ac:dyDescent="0.3">
      <c r="A169" s="423"/>
      <c r="B169" s="37" t="s">
        <v>40</v>
      </c>
      <c r="C169" s="150">
        <v>1</v>
      </c>
      <c r="D169" s="161"/>
    </row>
    <row r="170" spans="1:4" x14ac:dyDescent="0.3">
      <c r="A170" s="423"/>
      <c r="B170" s="147" t="s">
        <v>171</v>
      </c>
      <c r="C170" s="150">
        <v>113</v>
      </c>
      <c r="D170" s="161">
        <v>6</v>
      </c>
    </row>
    <row r="171" spans="1:4" ht="46.8" x14ac:dyDescent="0.3">
      <c r="A171" s="426"/>
      <c r="B171" s="37" t="s">
        <v>16</v>
      </c>
      <c r="C171" s="113"/>
      <c r="D171" s="5">
        <v>23</v>
      </c>
    </row>
    <row r="172" spans="1:4" x14ac:dyDescent="0.3">
      <c r="A172" s="3" t="s">
        <v>1</v>
      </c>
      <c r="B172" s="34" t="s">
        <v>110</v>
      </c>
      <c r="C172" s="103">
        <f>SUM(C159:C171)</f>
        <v>306</v>
      </c>
      <c r="D172" s="103">
        <f>SUM(D159:D171)</f>
        <v>116</v>
      </c>
    </row>
    <row r="173" spans="1:4" ht="31.2" x14ac:dyDescent="0.3">
      <c r="A173" s="422" t="s">
        <v>99</v>
      </c>
      <c r="B173" s="168" t="s">
        <v>3</v>
      </c>
      <c r="C173" s="113"/>
      <c r="D173" s="5">
        <v>8</v>
      </c>
    </row>
    <row r="174" spans="1:4" ht="31.2" x14ac:dyDescent="0.3">
      <c r="A174" s="423"/>
      <c r="B174" s="168" t="s">
        <v>18</v>
      </c>
      <c r="C174" s="113"/>
      <c r="D174" s="5">
        <v>1</v>
      </c>
    </row>
    <row r="175" spans="1:4" ht="31.2" x14ac:dyDescent="0.3">
      <c r="A175" s="423"/>
      <c r="B175" s="143" t="s">
        <v>9</v>
      </c>
      <c r="C175" s="113">
        <v>2</v>
      </c>
      <c r="D175" s="5"/>
    </row>
    <row r="176" spans="1:4" ht="46.8" x14ac:dyDescent="0.3">
      <c r="A176" s="423"/>
      <c r="B176" s="143" t="s">
        <v>8</v>
      </c>
      <c r="C176" s="113"/>
      <c r="D176" s="5">
        <v>1</v>
      </c>
    </row>
    <row r="177" spans="1:4" x14ac:dyDescent="0.3">
      <c r="A177" s="423"/>
      <c r="B177" s="147" t="s">
        <v>171</v>
      </c>
      <c r="C177" s="113"/>
      <c r="D177" s="5">
        <v>1</v>
      </c>
    </row>
    <row r="178" spans="1:4" x14ac:dyDescent="0.3">
      <c r="A178" s="3" t="s">
        <v>1</v>
      </c>
      <c r="B178" s="34" t="s">
        <v>6</v>
      </c>
      <c r="C178" s="127">
        <f>SUM(C173:C177)</f>
        <v>2</v>
      </c>
      <c r="D178" s="103">
        <f>SUM(D173:D177)</f>
        <v>11</v>
      </c>
    </row>
    <row r="179" spans="1:4" x14ac:dyDescent="0.3">
      <c r="A179" s="196" t="s">
        <v>98</v>
      </c>
      <c r="B179" s="168"/>
      <c r="C179" s="113"/>
      <c r="D179" s="5"/>
    </row>
    <row r="180" spans="1:4" x14ac:dyDescent="0.3">
      <c r="A180" s="3" t="s">
        <v>1</v>
      </c>
      <c r="B180" s="34" t="s">
        <v>125</v>
      </c>
      <c r="C180" s="127">
        <f>SUM(C179:C179)</f>
        <v>0</v>
      </c>
      <c r="D180" s="103">
        <f>SUM(D179:D179)</f>
        <v>0</v>
      </c>
    </row>
    <row r="181" spans="1:4" ht="46.8" x14ac:dyDescent="0.3">
      <c r="A181" s="196" t="s">
        <v>117</v>
      </c>
      <c r="B181" s="144" t="s">
        <v>8</v>
      </c>
      <c r="C181" s="121"/>
      <c r="D181" s="53">
        <v>12</v>
      </c>
    </row>
    <row r="182" spans="1:4" x14ac:dyDescent="0.3">
      <c r="A182" s="3" t="s">
        <v>1</v>
      </c>
      <c r="B182" s="34" t="s">
        <v>10</v>
      </c>
      <c r="C182" s="103">
        <f>SUM(C181:C181)</f>
        <v>0</v>
      </c>
      <c r="D182" s="103">
        <f>SUM(D181:D181)</f>
        <v>12</v>
      </c>
    </row>
    <row r="183" spans="1:4" ht="31.2" x14ac:dyDescent="0.3">
      <c r="A183" s="422" t="s">
        <v>97</v>
      </c>
      <c r="B183" s="168" t="s">
        <v>190</v>
      </c>
      <c r="C183" s="113"/>
      <c r="D183" s="5">
        <v>2</v>
      </c>
    </row>
    <row r="184" spans="1:4" ht="31.2" x14ac:dyDescent="0.3">
      <c r="A184" s="423"/>
      <c r="B184" s="168" t="s">
        <v>160</v>
      </c>
      <c r="C184" s="113"/>
      <c r="D184" s="5">
        <v>1</v>
      </c>
    </row>
    <row r="185" spans="1:4" ht="31.2" x14ac:dyDescent="0.3">
      <c r="A185" s="423"/>
      <c r="B185" s="37" t="s">
        <v>12</v>
      </c>
      <c r="C185" s="113"/>
      <c r="D185" s="5">
        <v>1</v>
      </c>
    </row>
    <row r="186" spans="1:4" x14ac:dyDescent="0.3">
      <c r="A186" s="3" t="s">
        <v>1</v>
      </c>
      <c r="B186" s="34" t="s">
        <v>0</v>
      </c>
      <c r="C186" s="127">
        <f>SUM(C183:C185)</f>
        <v>0</v>
      </c>
      <c r="D186" s="103">
        <f>SUM(D183:D185)</f>
        <v>4</v>
      </c>
    </row>
    <row r="187" spans="1:4" ht="31.2" x14ac:dyDescent="0.3">
      <c r="A187" s="432" t="s">
        <v>96</v>
      </c>
      <c r="B187" s="168" t="s">
        <v>3</v>
      </c>
      <c r="C187" s="113"/>
      <c r="D187" s="5">
        <v>1</v>
      </c>
    </row>
    <row r="188" spans="1:4" ht="31.2" x14ac:dyDescent="0.3">
      <c r="A188" s="433"/>
      <c r="B188" s="168" t="s">
        <v>190</v>
      </c>
      <c r="C188" s="113"/>
      <c r="D188" s="5">
        <v>15</v>
      </c>
    </row>
    <row r="189" spans="1:4" ht="46.8" x14ac:dyDescent="0.3">
      <c r="A189" s="433"/>
      <c r="B189" s="144" t="s">
        <v>8</v>
      </c>
      <c r="C189" s="113"/>
      <c r="D189" s="5">
        <v>17</v>
      </c>
    </row>
    <row r="190" spans="1:4" x14ac:dyDescent="0.3">
      <c r="A190" s="433"/>
      <c r="B190" s="147" t="s">
        <v>171</v>
      </c>
      <c r="C190" s="113"/>
      <c r="D190" s="5">
        <v>2</v>
      </c>
    </row>
    <row r="191" spans="1:4" ht="31.2" x14ac:dyDescent="0.3">
      <c r="A191" s="433"/>
      <c r="B191" s="37" t="s">
        <v>2</v>
      </c>
      <c r="C191" s="113">
        <v>1</v>
      </c>
      <c r="D191" s="5">
        <v>6</v>
      </c>
    </row>
    <row r="192" spans="1:4" x14ac:dyDescent="0.3">
      <c r="A192" s="3" t="s">
        <v>1</v>
      </c>
      <c r="B192" s="34" t="s">
        <v>6</v>
      </c>
      <c r="C192" s="103">
        <f>SUM(C187:C191)</f>
        <v>1</v>
      </c>
      <c r="D192" s="103">
        <f>SUM(D187:D191)</f>
        <v>41</v>
      </c>
    </row>
    <row r="193" spans="1:4" ht="46.8" x14ac:dyDescent="0.3">
      <c r="A193" s="443" t="s">
        <v>95</v>
      </c>
      <c r="B193" s="144" t="s">
        <v>8</v>
      </c>
      <c r="C193" s="113"/>
      <c r="D193" s="5">
        <v>5</v>
      </c>
    </row>
    <row r="194" spans="1:4" ht="31.2" x14ac:dyDescent="0.3">
      <c r="A194" s="444"/>
      <c r="B194" s="37" t="s">
        <v>18</v>
      </c>
      <c r="C194" s="113"/>
      <c r="D194" s="5">
        <v>1</v>
      </c>
    </row>
    <row r="195" spans="1:4" x14ac:dyDescent="0.3">
      <c r="A195" s="3" t="s">
        <v>1</v>
      </c>
      <c r="B195" s="34" t="s">
        <v>4</v>
      </c>
      <c r="C195" s="103">
        <f>SUM(C193:C194)</f>
        <v>0</v>
      </c>
      <c r="D195" s="103">
        <f>SUM(D193:D194)</f>
        <v>6</v>
      </c>
    </row>
    <row r="196" spans="1:4" ht="31.2" x14ac:dyDescent="0.3">
      <c r="A196" s="422" t="s">
        <v>94</v>
      </c>
      <c r="B196" s="168" t="s">
        <v>3</v>
      </c>
      <c r="C196" s="113"/>
      <c r="D196" s="5">
        <v>7</v>
      </c>
    </row>
    <row r="197" spans="1:4" ht="31.2" x14ac:dyDescent="0.3">
      <c r="A197" s="423"/>
      <c r="B197" s="141" t="s">
        <v>29</v>
      </c>
      <c r="C197" s="113">
        <v>12</v>
      </c>
      <c r="D197" s="5"/>
    </row>
    <row r="198" spans="1:4" ht="31.2" x14ac:dyDescent="0.3">
      <c r="A198" s="423"/>
      <c r="B198" s="143" t="s">
        <v>9</v>
      </c>
      <c r="C198" s="113">
        <v>1</v>
      </c>
      <c r="D198" s="5"/>
    </row>
    <row r="199" spans="1:4" ht="31.2" x14ac:dyDescent="0.3">
      <c r="A199" s="423"/>
      <c r="B199" s="141" t="s">
        <v>193</v>
      </c>
      <c r="C199" s="150">
        <v>1</v>
      </c>
      <c r="D199" s="5">
        <v>1</v>
      </c>
    </row>
    <row r="200" spans="1:4" ht="46.8" x14ac:dyDescent="0.3">
      <c r="A200" s="423"/>
      <c r="B200" s="144" t="s">
        <v>8</v>
      </c>
      <c r="C200" s="113">
        <v>53</v>
      </c>
      <c r="D200" s="5">
        <v>33</v>
      </c>
    </row>
    <row r="201" spans="1:4" ht="31.2" x14ac:dyDescent="0.3">
      <c r="A201" s="423"/>
      <c r="B201" s="141" t="s">
        <v>34</v>
      </c>
      <c r="C201" s="113">
        <v>2</v>
      </c>
      <c r="D201" s="5"/>
    </row>
    <row r="202" spans="1:4" ht="31.2" x14ac:dyDescent="0.3">
      <c r="A202" s="423"/>
      <c r="B202" s="143" t="s">
        <v>7</v>
      </c>
      <c r="C202" s="113">
        <v>2</v>
      </c>
      <c r="D202" s="5"/>
    </row>
    <row r="203" spans="1:4" x14ac:dyDescent="0.3">
      <c r="A203" s="423"/>
      <c r="B203" s="147" t="s">
        <v>171</v>
      </c>
      <c r="C203" s="113">
        <v>3</v>
      </c>
      <c r="D203" s="5">
        <v>6</v>
      </c>
    </row>
    <row r="204" spans="1:4" ht="31.2" x14ac:dyDescent="0.3">
      <c r="A204" s="423"/>
      <c r="B204" s="4" t="s">
        <v>23</v>
      </c>
      <c r="C204" s="113">
        <v>5</v>
      </c>
      <c r="D204" s="5"/>
    </row>
    <row r="205" spans="1:4" x14ac:dyDescent="0.3">
      <c r="A205" s="3" t="s">
        <v>1</v>
      </c>
      <c r="B205" s="34" t="s">
        <v>31</v>
      </c>
      <c r="C205" s="127">
        <f>SUM(C196:C204)</f>
        <v>79</v>
      </c>
      <c r="D205" s="103">
        <f>SUM(D196:D204)</f>
        <v>47</v>
      </c>
    </row>
    <row r="206" spans="1:4" ht="31.2" x14ac:dyDescent="0.3">
      <c r="A206" s="422" t="s">
        <v>93</v>
      </c>
      <c r="B206" s="168" t="s">
        <v>3</v>
      </c>
      <c r="C206" s="113"/>
      <c r="D206" s="5">
        <v>33</v>
      </c>
    </row>
    <row r="207" spans="1:4" ht="31.2" x14ac:dyDescent="0.3">
      <c r="A207" s="423"/>
      <c r="B207" s="4" t="s">
        <v>193</v>
      </c>
      <c r="C207" s="113">
        <v>15</v>
      </c>
      <c r="D207" s="5"/>
    </row>
    <row r="208" spans="1:4" ht="46.8" x14ac:dyDescent="0.3">
      <c r="A208" s="423"/>
      <c r="B208" s="144" t="s">
        <v>8</v>
      </c>
      <c r="C208" s="113">
        <v>11</v>
      </c>
      <c r="D208" s="5">
        <v>25</v>
      </c>
    </row>
    <row r="209" spans="1:4" x14ac:dyDescent="0.3">
      <c r="A209" s="423"/>
      <c r="B209" s="147" t="s">
        <v>171</v>
      </c>
      <c r="C209" s="113">
        <v>2</v>
      </c>
      <c r="D209" s="5">
        <v>9</v>
      </c>
    </row>
    <row r="210" spans="1:4" ht="31.2" x14ac:dyDescent="0.3">
      <c r="A210" s="426"/>
      <c r="B210" s="37" t="s">
        <v>2</v>
      </c>
      <c r="C210" s="113"/>
      <c r="D210" s="5">
        <v>6</v>
      </c>
    </row>
    <row r="211" spans="1:4" x14ac:dyDescent="0.3">
      <c r="A211" s="3" t="s">
        <v>1</v>
      </c>
      <c r="B211" s="34" t="s">
        <v>6</v>
      </c>
      <c r="C211" s="127">
        <f>SUM(C206:C210)</f>
        <v>28</v>
      </c>
      <c r="D211" s="103">
        <f>SUM(D206:D210)</f>
        <v>73</v>
      </c>
    </row>
    <row r="212" spans="1:4" ht="31.2" x14ac:dyDescent="0.3">
      <c r="A212" s="422" t="s">
        <v>92</v>
      </c>
      <c r="B212" s="168" t="s">
        <v>3</v>
      </c>
      <c r="C212" s="113"/>
      <c r="D212" s="5">
        <v>13</v>
      </c>
    </row>
    <row r="213" spans="1:4" ht="31.2" x14ac:dyDescent="0.3">
      <c r="A213" s="423"/>
      <c r="B213" s="168" t="s">
        <v>33</v>
      </c>
      <c r="C213" s="113"/>
      <c r="D213" s="5">
        <v>1</v>
      </c>
    </row>
    <row r="214" spans="1:4" ht="31.2" x14ac:dyDescent="0.3">
      <c r="A214" s="423"/>
      <c r="B214" s="168" t="s">
        <v>190</v>
      </c>
      <c r="C214" s="113"/>
      <c r="D214" s="183">
        <v>2668</v>
      </c>
    </row>
    <row r="215" spans="1:4" ht="31.2" x14ac:dyDescent="0.3">
      <c r="A215" s="423"/>
      <c r="B215" s="143" t="s">
        <v>193</v>
      </c>
      <c r="C215" s="113">
        <v>2</v>
      </c>
      <c r="D215" s="5"/>
    </row>
    <row r="216" spans="1:4" ht="31.2" x14ac:dyDescent="0.3">
      <c r="A216" s="423"/>
      <c r="B216" s="141" t="s">
        <v>34</v>
      </c>
      <c r="C216" s="150">
        <v>33</v>
      </c>
      <c r="D216" s="151"/>
    </row>
    <row r="217" spans="1:4" ht="31.2" x14ac:dyDescent="0.3">
      <c r="A217" s="423"/>
      <c r="B217" s="143" t="s">
        <v>7</v>
      </c>
      <c r="C217" s="150">
        <v>5</v>
      </c>
      <c r="D217" s="151"/>
    </row>
    <row r="218" spans="1:4" x14ac:dyDescent="0.3">
      <c r="A218" s="423"/>
      <c r="B218" s="147" t="s">
        <v>171</v>
      </c>
      <c r="C218" s="150">
        <v>12</v>
      </c>
      <c r="D218" s="151">
        <v>4</v>
      </c>
    </row>
    <row r="219" spans="1:4" ht="31.2" x14ac:dyDescent="0.3">
      <c r="A219" s="426"/>
      <c r="B219" s="109" t="s">
        <v>2</v>
      </c>
      <c r="C219" s="113"/>
      <c r="D219" s="5">
        <v>2</v>
      </c>
    </row>
    <row r="220" spans="1:4" x14ac:dyDescent="0.3">
      <c r="A220" s="3" t="s">
        <v>1</v>
      </c>
      <c r="B220" s="34" t="s">
        <v>14</v>
      </c>
      <c r="C220" s="127">
        <f>SUM(C212:C219)</f>
        <v>52</v>
      </c>
      <c r="D220" s="103">
        <f>SUM(D212:D219)</f>
        <v>2688</v>
      </c>
    </row>
    <row r="221" spans="1:4" ht="31.2" x14ac:dyDescent="0.3">
      <c r="A221" s="422" t="s">
        <v>91</v>
      </c>
      <c r="B221" s="168" t="s">
        <v>3</v>
      </c>
      <c r="C221" s="116">
        <v>2</v>
      </c>
      <c r="D221" s="70">
        <v>4</v>
      </c>
    </row>
    <row r="222" spans="1:4" ht="31.2" x14ac:dyDescent="0.3">
      <c r="A222" s="423"/>
      <c r="B222" s="168" t="s">
        <v>190</v>
      </c>
      <c r="C222" s="116"/>
      <c r="D222" s="70">
        <v>23</v>
      </c>
    </row>
    <row r="223" spans="1:4" ht="31.2" x14ac:dyDescent="0.3">
      <c r="A223" s="423"/>
      <c r="B223" s="143" t="s">
        <v>9</v>
      </c>
      <c r="C223" s="116">
        <v>6</v>
      </c>
      <c r="D223" s="70"/>
    </row>
    <row r="224" spans="1:4" ht="46.8" x14ac:dyDescent="0.3">
      <c r="A224" s="423"/>
      <c r="B224" s="143" t="s">
        <v>8</v>
      </c>
      <c r="C224" s="159">
        <v>5</v>
      </c>
      <c r="D224" s="160">
        <v>4</v>
      </c>
    </row>
    <row r="225" spans="1:4" ht="46.8" x14ac:dyDescent="0.3">
      <c r="A225" s="423"/>
      <c r="B225" s="143" t="s">
        <v>26</v>
      </c>
      <c r="C225" s="116">
        <v>4</v>
      </c>
      <c r="D225" s="82">
        <v>4</v>
      </c>
    </row>
    <row r="226" spans="1:4" ht="31.2" x14ac:dyDescent="0.3">
      <c r="A226" s="423"/>
      <c r="B226" s="143" t="s">
        <v>7</v>
      </c>
      <c r="C226" s="116">
        <v>45</v>
      </c>
      <c r="D226" s="5"/>
    </row>
    <row r="227" spans="1:4" ht="28.5" customHeight="1" x14ac:dyDescent="0.3">
      <c r="A227" s="423"/>
      <c r="B227" s="147" t="s">
        <v>171</v>
      </c>
      <c r="C227" s="116">
        <v>3</v>
      </c>
      <c r="D227" s="82">
        <v>24</v>
      </c>
    </row>
    <row r="228" spans="1:4" ht="31.2" x14ac:dyDescent="0.3">
      <c r="A228" s="423"/>
      <c r="B228" s="162" t="s">
        <v>12</v>
      </c>
      <c r="C228" s="159">
        <v>6</v>
      </c>
      <c r="D228" s="160"/>
    </row>
    <row r="229" spans="1:4" ht="31.2" x14ac:dyDescent="0.3">
      <c r="A229" s="423"/>
      <c r="B229" s="162" t="s">
        <v>23</v>
      </c>
      <c r="C229" s="159">
        <v>45</v>
      </c>
      <c r="D229" s="160"/>
    </row>
    <row r="230" spans="1:4" ht="31.2" x14ac:dyDescent="0.3">
      <c r="A230" s="426"/>
      <c r="B230" s="69" t="s">
        <v>2</v>
      </c>
      <c r="C230" s="116">
        <v>15</v>
      </c>
      <c r="D230" s="70">
        <v>13</v>
      </c>
    </row>
    <row r="231" spans="1:4" x14ac:dyDescent="0.3">
      <c r="A231" s="3" t="s">
        <v>1</v>
      </c>
      <c r="B231" s="34" t="s">
        <v>135</v>
      </c>
      <c r="C231" s="127">
        <f>SUM(C221:C230)</f>
        <v>131</v>
      </c>
      <c r="D231" s="35">
        <f>SUM(D221:D230)</f>
        <v>72</v>
      </c>
    </row>
    <row r="232" spans="1:4" ht="31.2" x14ac:dyDescent="0.3">
      <c r="A232" s="441" t="s">
        <v>89</v>
      </c>
      <c r="B232" s="168" t="s">
        <v>3</v>
      </c>
      <c r="C232" s="113"/>
      <c r="D232" s="5">
        <v>11</v>
      </c>
    </row>
    <row r="233" spans="1:4" ht="31.2" x14ac:dyDescent="0.3">
      <c r="A233" s="442"/>
      <c r="B233" s="168" t="s">
        <v>190</v>
      </c>
      <c r="C233" s="113"/>
      <c r="D233" s="5">
        <v>1</v>
      </c>
    </row>
    <row r="234" spans="1:4" ht="31.2" x14ac:dyDescent="0.3">
      <c r="A234" s="442"/>
      <c r="B234" s="143" t="s">
        <v>193</v>
      </c>
      <c r="C234" s="113">
        <v>1</v>
      </c>
      <c r="D234" s="5">
        <v>3</v>
      </c>
    </row>
    <row r="235" spans="1:4" ht="46.8" x14ac:dyDescent="0.3">
      <c r="A235" s="442"/>
      <c r="B235" s="144" t="s">
        <v>8</v>
      </c>
      <c r="C235" s="113"/>
      <c r="D235" s="5">
        <v>22</v>
      </c>
    </row>
    <row r="236" spans="1:4" ht="31.2" x14ac:dyDescent="0.3">
      <c r="A236" s="442"/>
      <c r="B236" s="141" t="s">
        <v>34</v>
      </c>
      <c r="C236" s="113">
        <v>3</v>
      </c>
      <c r="D236" s="5"/>
    </row>
    <row r="237" spans="1:4" ht="46.8" x14ac:dyDescent="0.3">
      <c r="A237" s="442"/>
      <c r="B237" s="143" t="s">
        <v>26</v>
      </c>
      <c r="C237" s="113"/>
      <c r="D237" s="5">
        <v>2</v>
      </c>
    </row>
    <row r="238" spans="1:4" ht="22.5" customHeight="1" x14ac:dyDescent="0.3">
      <c r="A238" s="442"/>
      <c r="B238" s="144" t="s">
        <v>171</v>
      </c>
      <c r="C238" s="113">
        <v>3</v>
      </c>
      <c r="D238" s="5">
        <v>1</v>
      </c>
    </row>
    <row r="239" spans="1:4" x14ac:dyDescent="0.3">
      <c r="A239" s="3" t="s">
        <v>1</v>
      </c>
      <c r="B239" s="34" t="s">
        <v>112</v>
      </c>
      <c r="C239" s="103">
        <f>SUM(C232:C238)</f>
        <v>7</v>
      </c>
      <c r="D239" s="35">
        <f>SUM(D232:D238)</f>
        <v>40</v>
      </c>
    </row>
    <row r="240" spans="1:4" ht="31.2" x14ac:dyDescent="0.3">
      <c r="A240" s="422" t="s">
        <v>164</v>
      </c>
      <c r="B240" s="168" t="s">
        <v>3</v>
      </c>
      <c r="C240" s="113"/>
      <c r="D240" s="89">
        <v>254</v>
      </c>
    </row>
    <row r="241" spans="1:4" ht="31.2" x14ac:dyDescent="0.3">
      <c r="A241" s="423"/>
      <c r="B241" s="141" t="s">
        <v>29</v>
      </c>
      <c r="C241" s="113"/>
      <c r="D241" s="89">
        <v>10</v>
      </c>
    </row>
    <row r="242" spans="1:4" ht="31.2" x14ac:dyDescent="0.3">
      <c r="A242" s="423"/>
      <c r="B242" s="142" t="s">
        <v>18</v>
      </c>
      <c r="C242" s="113"/>
      <c r="D242" s="89">
        <v>9</v>
      </c>
    </row>
    <row r="243" spans="1:4" ht="46.8" x14ac:dyDescent="0.3">
      <c r="A243" s="423"/>
      <c r="B243" s="142" t="s">
        <v>191</v>
      </c>
      <c r="C243" s="113">
        <v>15</v>
      </c>
      <c r="D243" s="89"/>
    </row>
    <row r="244" spans="1:4" ht="31.2" x14ac:dyDescent="0.3">
      <c r="A244" s="423"/>
      <c r="B244" s="143" t="s">
        <v>9</v>
      </c>
      <c r="C244" s="113">
        <v>13</v>
      </c>
      <c r="D244" s="89">
        <v>13</v>
      </c>
    </row>
    <row r="245" spans="1:4" ht="46.8" x14ac:dyDescent="0.3">
      <c r="A245" s="423"/>
      <c r="B245" s="144" t="s">
        <v>8</v>
      </c>
      <c r="C245" s="113">
        <v>5</v>
      </c>
      <c r="D245" s="89">
        <v>437</v>
      </c>
    </row>
    <row r="246" spans="1:4" ht="31.2" x14ac:dyDescent="0.3">
      <c r="A246" s="423"/>
      <c r="B246" s="141" t="s">
        <v>34</v>
      </c>
      <c r="C246" s="150">
        <v>74</v>
      </c>
      <c r="D246" s="151"/>
    </row>
    <row r="247" spans="1:4" ht="31.2" x14ac:dyDescent="0.3">
      <c r="A247" s="423"/>
      <c r="B247" s="143" t="s">
        <v>19</v>
      </c>
      <c r="C247" s="113"/>
      <c r="D247" s="89">
        <v>14</v>
      </c>
    </row>
    <row r="248" spans="1:4" ht="46.8" x14ac:dyDescent="0.3">
      <c r="A248" s="423"/>
      <c r="B248" s="143" t="s">
        <v>225</v>
      </c>
      <c r="C248" s="113"/>
      <c r="D248" s="89">
        <v>3</v>
      </c>
    </row>
    <row r="249" spans="1:4" ht="31.2" x14ac:dyDescent="0.3">
      <c r="A249" s="423"/>
      <c r="B249" s="87" t="s">
        <v>40</v>
      </c>
      <c r="C249" s="113"/>
      <c r="D249" s="89">
        <v>1</v>
      </c>
    </row>
    <row r="250" spans="1:4" ht="31.2" x14ac:dyDescent="0.3">
      <c r="A250" s="423"/>
      <c r="B250" s="139" t="s">
        <v>197</v>
      </c>
      <c r="C250" s="113">
        <v>6</v>
      </c>
      <c r="D250" s="89">
        <v>3</v>
      </c>
    </row>
    <row r="251" spans="1:4" x14ac:dyDescent="0.3">
      <c r="A251" s="423"/>
      <c r="B251" s="147" t="s">
        <v>171</v>
      </c>
      <c r="C251" s="113"/>
      <c r="D251" s="89">
        <v>42</v>
      </c>
    </row>
    <row r="252" spans="1:4" ht="31.2" x14ac:dyDescent="0.3">
      <c r="A252" s="423"/>
      <c r="B252" s="87" t="s">
        <v>23</v>
      </c>
      <c r="C252" s="113">
        <v>7</v>
      </c>
      <c r="D252" s="89"/>
    </row>
    <row r="253" spans="1:4" x14ac:dyDescent="0.3">
      <c r="A253" s="3" t="s">
        <v>1</v>
      </c>
      <c r="B253" s="34" t="s">
        <v>110</v>
      </c>
      <c r="C253" s="127">
        <f>SUM(C240:C252)</f>
        <v>120</v>
      </c>
      <c r="D253" s="103">
        <f>SUM(D240:D252)</f>
        <v>786</v>
      </c>
    </row>
    <row r="254" spans="1:4" ht="31.2" x14ac:dyDescent="0.3">
      <c r="A254" s="422" t="s">
        <v>87</v>
      </c>
      <c r="B254" s="168" t="s">
        <v>190</v>
      </c>
      <c r="C254" s="113"/>
      <c r="D254" s="5">
        <v>1569</v>
      </c>
    </row>
    <row r="255" spans="1:4" ht="46.8" x14ac:dyDescent="0.3">
      <c r="A255" s="423"/>
      <c r="B255" s="144" t="s">
        <v>8</v>
      </c>
      <c r="C255" s="113"/>
      <c r="D255" s="5">
        <v>3</v>
      </c>
    </row>
    <row r="256" spans="1:4" x14ac:dyDescent="0.3">
      <c r="A256" s="3" t="s">
        <v>1</v>
      </c>
      <c r="B256" s="34" t="s">
        <v>4</v>
      </c>
      <c r="C256" s="127">
        <f>SUM(C254:C255)</f>
        <v>0</v>
      </c>
      <c r="D256" s="103">
        <f>SUM(D254:D255)</f>
        <v>1572</v>
      </c>
    </row>
    <row r="257" spans="1:4" ht="31.2" x14ac:dyDescent="0.3">
      <c r="A257" s="422" t="s">
        <v>85</v>
      </c>
      <c r="B257" s="168" t="s">
        <v>3</v>
      </c>
      <c r="C257" s="150">
        <v>3</v>
      </c>
      <c r="D257" s="163"/>
    </row>
    <row r="258" spans="1:4" ht="31.2" x14ac:dyDescent="0.3">
      <c r="A258" s="423"/>
      <c r="B258" s="143" t="s">
        <v>9</v>
      </c>
      <c r="C258" s="150">
        <v>20</v>
      </c>
      <c r="D258" s="163"/>
    </row>
    <row r="259" spans="1:4" ht="31.2" x14ac:dyDescent="0.3">
      <c r="A259" s="423"/>
      <c r="B259" s="143" t="s">
        <v>7</v>
      </c>
      <c r="C259" s="150">
        <v>4</v>
      </c>
      <c r="D259" s="163"/>
    </row>
    <row r="260" spans="1:4" x14ac:dyDescent="0.3">
      <c r="A260" s="426"/>
      <c r="B260" s="147" t="s">
        <v>171</v>
      </c>
      <c r="C260" s="150">
        <v>25</v>
      </c>
      <c r="D260" s="163"/>
    </row>
    <row r="261" spans="1:4" x14ac:dyDescent="0.3">
      <c r="A261" s="3" t="s">
        <v>1</v>
      </c>
      <c r="B261" s="34" t="s">
        <v>11</v>
      </c>
      <c r="C261" s="127">
        <f>SUM(C257:C260)</f>
        <v>52</v>
      </c>
      <c r="D261" s="103">
        <f>SUM(D257:D260)</f>
        <v>0</v>
      </c>
    </row>
    <row r="262" spans="1:4" x14ac:dyDescent="0.3">
      <c r="A262" s="3" t="s">
        <v>116</v>
      </c>
      <c r="B262" s="3"/>
      <c r="C262" s="110"/>
      <c r="D262" s="6"/>
    </row>
    <row r="263" spans="1:4" x14ac:dyDescent="0.3">
      <c r="A263" s="3" t="s">
        <v>1</v>
      </c>
      <c r="B263" s="34" t="s">
        <v>125</v>
      </c>
      <c r="C263" s="127">
        <f>SUM(C262)</f>
        <v>0</v>
      </c>
      <c r="D263" s="103">
        <f>SUM(D262)</f>
        <v>0</v>
      </c>
    </row>
    <row r="264" spans="1:4" ht="31.2" x14ac:dyDescent="0.3">
      <c r="A264" s="3" t="s">
        <v>84</v>
      </c>
      <c r="B264" s="168" t="s">
        <v>3</v>
      </c>
      <c r="C264" s="113"/>
      <c r="D264" s="5">
        <v>16</v>
      </c>
    </row>
    <row r="265" spans="1:4" x14ac:dyDescent="0.3">
      <c r="A265" s="3" t="s">
        <v>1</v>
      </c>
      <c r="B265" s="34" t="s">
        <v>10</v>
      </c>
      <c r="C265" s="127">
        <f>SUM(C264)</f>
        <v>0</v>
      </c>
      <c r="D265" s="103">
        <f>SUM(D264)</f>
        <v>16</v>
      </c>
    </row>
    <row r="266" spans="1:4" ht="47.25" customHeight="1" x14ac:dyDescent="0.3">
      <c r="A266" s="422" t="s">
        <v>83</v>
      </c>
      <c r="B266" s="168" t="s">
        <v>3</v>
      </c>
      <c r="C266" s="113"/>
      <c r="D266" s="5">
        <v>9</v>
      </c>
    </row>
    <row r="267" spans="1:4" ht="32.25" customHeight="1" x14ac:dyDescent="0.3">
      <c r="A267" s="423"/>
      <c r="B267" s="168" t="s">
        <v>29</v>
      </c>
      <c r="C267" s="113"/>
      <c r="D267" s="5">
        <v>1</v>
      </c>
    </row>
    <row r="268" spans="1:4" ht="32.25" customHeight="1" x14ac:dyDescent="0.3">
      <c r="A268" s="423"/>
      <c r="B268" s="168" t="s">
        <v>18</v>
      </c>
      <c r="C268" s="113"/>
      <c r="D268" s="5">
        <v>5</v>
      </c>
    </row>
    <row r="269" spans="1:4" ht="32.25" customHeight="1" x14ac:dyDescent="0.3">
      <c r="A269" s="423"/>
      <c r="B269" s="168" t="s">
        <v>191</v>
      </c>
      <c r="C269" s="113"/>
      <c r="D269" s="5">
        <v>1</v>
      </c>
    </row>
    <row r="270" spans="1:4" ht="31.2" x14ac:dyDescent="0.3">
      <c r="A270" s="423"/>
      <c r="B270" s="143" t="s">
        <v>193</v>
      </c>
      <c r="C270" s="113"/>
      <c r="D270" s="5">
        <v>1</v>
      </c>
    </row>
    <row r="271" spans="1:4" ht="46.8" x14ac:dyDescent="0.3">
      <c r="A271" s="423"/>
      <c r="B271" s="144" t="s">
        <v>8</v>
      </c>
      <c r="C271" s="113"/>
      <c r="D271" s="5">
        <v>35</v>
      </c>
    </row>
    <row r="272" spans="1:4" ht="31.2" x14ac:dyDescent="0.3">
      <c r="A272" s="423"/>
      <c r="B272" s="144" t="s">
        <v>19</v>
      </c>
      <c r="C272" s="113"/>
      <c r="D272" s="5">
        <v>18</v>
      </c>
    </row>
    <row r="273" spans="1:4" x14ac:dyDescent="0.3">
      <c r="A273" s="423"/>
      <c r="B273" s="144" t="s">
        <v>171</v>
      </c>
      <c r="C273" s="113"/>
      <c r="D273" s="5">
        <v>7</v>
      </c>
    </row>
    <row r="274" spans="1:4" x14ac:dyDescent="0.3">
      <c r="A274" s="3" t="s">
        <v>1</v>
      </c>
      <c r="B274" s="34" t="s">
        <v>14</v>
      </c>
      <c r="C274" s="127">
        <f>SUM(C266:C273)</f>
        <v>0</v>
      </c>
      <c r="D274" s="103">
        <f>SUM(D266:D273)</f>
        <v>77</v>
      </c>
    </row>
    <row r="275" spans="1:4" ht="46.8" x14ac:dyDescent="0.3">
      <c r="A275" s="196" t="s">
        <v>82</v>
      </c>
      <c r="B275" s="144" t="s">
        <v>8</v>
      </c>
      <c r="C275" s="113"/>
      <c r="D275" s="5">
        <v>1</v>
      </c>
    </row>
    <row r="276" spans="1:4" x14ac:dyDescent="0.3">
      <c r="A276" s="3" t="s">
        <v>1</v>
      </c>
      <c r="B276" s="34" t="s">
        <v>10</v>
      </c>
      <c r="C276" s="103">
        <f>SUM(C275:C275)</f>
        <v>0</v>
      </c>
      <c r="D276" s="103">
        <f>SUM(D275:D275)</f>
        <v>1</v>
      </c>
    </row>
    <row r="277" spans="1:4" ht="31.2" x14ac:dyDescent="0.3">
      <c r="A277" s="422" t="s">
        <v>206</v>
      </c>
      <c r="B277" s="168" t="s">
        <v>33</v>
      </c>
      <c r="C277" s="150"/>
      <c r="D277" s="161">
        <v>4</v>
      </c>
    </row>
    <row r="278" spans="1:4" ht="31.2" x14ac:dyDescent="0.3">
      <c r="A278" s="423"/>
      <c r="B278" s="168" t="s">
        <v>3</v>
      </c>
      <c r="C278" s="150"/>
      <c r="D278" s="161">
        <v>4</v>
      </c>
    </row>
    <row r="279" spans="1:4" ht="31.2" x14ac:dyDescent="0.3">
      <c r="A279" s="423"/>
      <c r="B279" s="168" t="s">
        <v>190</v>
      </c>
      <c r="C279" s="150">
        <v>5</v>
      </c>
      <c r="D279" s="161">
        <v>10</v>
      </c>
    </row>
    <row r="280" spans="1:4" ht="31.2" x14ac:dyDescent="0.3">
      <c r="A280" s="423"/>
      <c r="B280" s="169" t="s">
        <v>162</v>
      </c>
      <c r="C280" s="150"/>
      <c r="D280" s="161">
        <v>9</v>
      </c>
    </row>
    <row r="281" spans="1:4" x14ac:dyDescent="0.3">
      <c r="A281" s="423"/>
      <c r="B281" s="147" t="s">
        <v>171</v>
      </c>
      <c r="C281" s="150"/>
      <c r="D281" s="161">
        <v>4</v>
      </c>
    </row>
    <row r="282" spans="1:4" ht="31.2" x14ac:dyDescent="0.3">
      <c r="A282" s="423"/>
      <c r="B282" s="73" t="s">
        <v>2</v>
      </c>
      <c r="C282" s="113">
        <v>48</v>
      </c>
      <c r="D282" s="5">
        <v>20</v>
      </c>
    </row>
    <row r="283" spans="1:4" ht="31.2" x14ac:dyDescent="0.3">
      <c r="A283" s="426"/>
      <c r="B283" s="79" t="s">
        <v>22</v>
      </c>
      <c r="C283" s="113">
        <v>7</v>
      </c>
      <c r="D283" s="5">
        <v>3</v>
      </c>
    </row>
    <row r="284" spans="1:4" x14ac:dyDescent="0.3">
      <c r="A284" s="3" t="s">
        <v>1</v>
      </c>
      <c r="B284" s="34" t="s">
        <v>112</v>
      </c>
      <c r="C284" s="127">
        <f>SUM(C277:C283)</f>
        <v>60</v>
      </c>
      <c r="D284" s="103">
        <f>SUM(D277:D283)</f>
        <v>54</v>
      </c>
    </row>
    <row r="285" spans="1:4" ht="46.8" x14ac:dyDescent="0.3">
      <c r="A285" s="196" t="s">
        <v>80</v>
      </c>
      <c r="B285" s="144" t="s">
        <v>8</v>
      </c>
      <c r="C285" s="113"/>
      <c r="D285" s="5">
        <v>4</v>
      </c>
    </row>
    <row r="286" spans="1:4" x14ac:dyDescent="0.3">
      <c r="A286" s="3" t="s">
        <v>1</v>
      </c>
      <c r="B286" s="34" t="s">
        <v>10</v>
      </c>
      <c r="C286" s="127">
        <f>SUM(C285)</f>
        <v>0</v>
      </c>
      <c r="D286" s="103">
        <f>SUM(D285:D285)</f>
        <v>4</v>
      </c>
    </row>
    <row r="287" spans="1:4" ht="31.2" x14ac:dyDescent="0.3">
      <c r="A287" s="422" t="s">
        <v>79</v>
      </c>
      <c r="B287" s="4" t="s">
        <v>9</v>
      </c>
      <c r="C287" s="113">
        <v>1</v>
      </c>
      <c r="D287" s="5"/>
    </row>
    <row r="288" spans="1:4" ht="31.2" x14ac:dyDescent="0.3">
      <c r="A288" s="426"/>
      <c r="B288" s="4" t="s">
        <v>7</v>
      </c>
      <c r="C288" s="113">
        <v>2</v>
      </c>
      <c r="D288" s="5"/>
    </row>
    <row r="289" spans="1:4" x14ac:dyDescent="0.3">
      <c r="A289" s="3" t="s">
        <v>1</v>
      </c>
      <c r="B289" s="34" t="s">
        <v>4</v>
      </c>
      <c r="C289" s="127">
        <f>SUM(C287:C288)</f>
        <v>3</v>
      </c>
      <c r="D289" s="103">
        <f>SUM(D287)</f>
        <v>0</v>
      </c>
    </row>
    <row r="290" spans="1:4" ht="31.2" x14ac:dyDescent="0.3">
      <c r="A290" s="422" t="s">
        <v>78</v>
      </c>
      <c r="B290" s="168" t="s">
        <v>190</v>
      </c>
      <c r="C290" s="113"/>
      <c r="D290" s="5">
        <v>11</v>
      </c>
    </row>
    <row r="291" spans="1:4" ht="31.2" x14ac:dyDescent="0.3">
      <c r="A291" s="423"/>
      <c r="B291" s="141" t="s">
        <v>29</v>
      </c>
      <c r="C291" s="113"/>
      <c r="D291" s="5">
        <v>1</v>
      </c>
    </row>
    <row r="292" spans="1:4" ht="46.8" x14ac:dyDescent="0.3">
      <c r="A292" s="423"/>
      <c r="B292" s="144" t="s">
        <v>8</v>
      </c>
      <c r="C292" s="113">
        <v>1</v>
      </c>
      <c r="D292" s="5">
        <v>10</v>
      </c>
    </row>
    <row r="293" spans="1:4" ht="31.2" x14ac:dyDescent="0.3">
      <c r="A293" s="423"/>
      <c r="B293" s="141" t="s">
        <v>34</v>
      </c>
      <c r="C293" s="113">
        <v>2</v>
      </c>
      <c r="D293" s="5"/>
    </row>
    <row r="294" spans="1:4" ht="31.2" x14ac:dyDescent="0.3">
      <c r="A294" s="423"/>
      <c r="B294" s="168" t="s">
        <v>21</v>
      </c>
      <c r="C294" s="113"/>
      <c r="D294" s="5">
        <v>4</v>
      </c>
    </row>
    <row r="295" spans="1:4" x14ac:dyDescent="0.3">
      <c r="A295" s="423"/>
      <c r="B295" s="147" t="s">
        <v>171</v>
      </c>
      <c r="C295" s="113">
        <v>3</v>
      </c>
      <c r="D295" s="5"/>
    </row>
    <row r="296" spans="1:4" ht="31.2" x14ac:dyDescent="0.3">
      <c r="A296" s="426"/>
      <c r="B296" s="189" t="s">
        <v>2</v>
      </c>
      <c r="C296" s="113"/>
      <c r="D296" s="5">
        <v>1</v>
      </c>
    </row>
    <row r="297" spans="1:4" x14ac:dyDescent="0.3">
      <c r="A297" s="3" t="s">
        <v>1</v>
      </c>
      <c r="B297" s="34" t="s">
        <v>112</v>
      </c>
      <c r="C297" s="103">
        <f>SUM(C290:C296)</f>
        <v>6</v>
      </c>
      <c r="D297" s="103">
        <f>SUM(D290:D296)</f>
        <v>27</v>
      </c>
    </row>
    <row r="298" spans="1:4" ht="31.2" x14ac:dyDescent="0.3">
      <c r="A298" s="196" t="s">
        <v>209</v>
      </c>
      <c r="B298" s="168"/>
      <c r="C298" s="113"/>
      <c r="D298" s="5"/>
    </row>
    <row r="299" spans="1:4" x14ac:dyDescent="0.3">
      <c r="A299" s="3" t="s">
        <v>1</v>
      </c>
      <c r="B299" s="34" t="s">
        <v>125</v>
      </c>
      <c r="C299" s="103">
        <f>SUM(C298:C298)</f>
        <v>0</v>
      </c>
      <c r="D299" s="103">
        <f>SUM(D298:D298)</f>
        <v>0</v>
      </c>
    </row>
    <row r="300" spans="1:4" ht="31.2" x14ac:dyDescent="0.3">
      <c r="A300" s="422" t="s">
        <v>204</v>
      </c>
      <c r="B300" s="139" t="s">
        <v>148</v>
      </c>
      <c r="C300" s="121">
        <v>1</v>
      </c>
      <c r="D300" s="179"/>
    </row>
    <row r="301" spans="1:4" ht="48" customHeight="1" x14ac:dyDescent="0.3">
      <c r="A301" s="423"/>
      <c r="B301" s="168" t="s">
        <v>3</v>
      </c>
      <c r="C301" s="116">
        <v>3</v>
      </c>
      <c r="D301" s="5">
        <v>431</v>
      </c>
    </row>
    <row r="302" spans="1:4" ht="31.2" x14ac:dyDescent="0.3">
      <c r="A302" s="423"/>
      <c r="B302" s="168" t="s">
        <v>190</v>
      </c>
      <c r="C302" s="116"/>
      <c r="D302" s="5">
        <v>154</v>
      </c>
    </row>
    <row r="303" spans="1:4" ht="46.8" x14ac:dyDescent="0.3">
      <c r="A303" s="423"/>
      <c r="B303" s="142" t="s">
        <v>191</v>
      </c>
      <c r="C303" s="116">
        <v>1</v>
      </c>
      <c r="D303" s="5"/>
    </row>
    <row r="304" spans="1:4" ht="31.2" x14ac:dyDescent="0.3">
      <c r="A304" s="423"/>
      <c r="B304" s="143" t="s">
        <v>9</v>
      </c>
      <c r="C304" s="116">
        <v>2</v>
      </c>
      <c r="D304" s="5"/>
    </row>
    <row r="305" spans="1:4" ht="31.2" x14ac:dyDescent="0.3">
      <c r="A305" s="423"/>
      <c r="B305" s="143" t="s">
        <v>193</v>
      </c>
      <c r="C305" s="116">
        <v>8</v>
      </c>
      <c r="D305" s="5">
        <v>770</v>
      </c>
    </row>
    <row r="306" spans="1:4" ht="46.8" x14ac:dyDescent="0.3">
      <c r="A306" s="423"/>
      <c r="B306" s="144" t="s">
        <v>8</v>
      </c>
      <c r="C306" s="116">
        <v>1</v>
      </c>
      <c r="D306" s="5"/>
    </row>
    <row r="307" spans="1:4" ht="31.2" x14ac:dyDescent="0.3">
      <c r="A307" s="423"/>
      <c r="B307" s="141" t="s">
        <v>34</v>
      </c>
      <c r="C307" s="118">
        <v>40</v>
      </c>
      <c r="D307" s="78"/>
    </row>
    <row r="308" spans="1:4" ht="31.2" x14ac:dyDescent="0.3">
      <c r="A308" s="423"/>
      <c r="B308" s="143" t="s">
        <v>7</v>
      </c>
      <c r="C308" s="118">
        <v>10</v>
      </c>
      <c r="D308" s="78"/>
    </row>
    <row r="309" spans="1:4" ht="31.2" x14ac:dyDescent="0.3">
      <c r="A309" s="423"/>
      <c r="B309" s="162" t="s">
        <v>160</v>
      </c>
      <c r="C309" s="118">
        <v>2</v>
      </c>
      <c r="D309" s="78"/>
    </row>
    <row r="310" spans="1:4" x14ac:dyDescent="0.3">
      <c r="A310" s="423"/>
      <c r="B310" s="147" t="s">
        <v>171</v>
      </c>
      <c r="C310" s="118">
        <v>79</v>
      </c>
      <c r="D310" s="78">
        <v>16</v>
      </c>
    </row>
    <row r="311" spans="1:4" ht="78" x14ac:dyDescent="0.3">
      <c r="A311" s="423"/>
      <c r="B311" s="168" t="s">
        <v>200</v>
      </c>
      <c r="C311" s="118">
        <v>4</v>
      </c>
      <c r="D311" s="78"/>
    </row>
    <row r="312" spans="1:4" ht="31.2" x14ac:dyDescent="0.3">
      <c r="A312" s="423"/>
      <c r="B312" s="79" t="s">
        <v>22</v>
      </c>
      <c r="C312" s="118">
        <v>3</v>
      </c>
      <c r="D312" s="78"/>
    </row>
    <row r="313" spans="1:4" ht="31.2" x14ac:dyDescent="0.3">
      <c r="A313" s="426"/>
      <c r="B313" s="168" t="s">
        <v>201</v>
      </c>
      <c r="C313" s="118">
        <v>1</v>
      </c>
      <c r="D313" s="78"/>
    </row>
    <row r="314" spans="1:4" x14ac:dyDescent="0.3">
      <c r="A314" s="3" t="s">
        <v>1</v>
      </c>
      <c r="B314" s="34" t="s">
        <v>121</v>
      </c>
      <c r="C314" s="127">
        <f>SUM(C300:C313)</f>
        <v>155</v>
      </c>
      <c r="D314" s="103">
        <f>SUM(D301:D313)</f>
        <v>1371</v>
      </c>
    </row>
    <row r="315" spans="1:4" ht="31.2" x14ac:dyDescent="0.3">
      <c r="A315" s="422" t="s">
        <v>48</v>
      </c>
      <c r="B315" s="168" t="s">
        <v>3</v>
      </c>
      <c r="C315" s="113"/>
      <c r="D315" s="5">
        <v>283</v>
      </c>
    </row>
    <row r="316" spans="1:4" ht="31.2" x14ac:dyDescent="0.3">
      <c r="A316" s="423"/>
      <c r="B316" s="168" t="s">
        <v>190</v>
      </c>
      <c r="C316" s="113"/>
      <c r="D316" s="5">
        <v>1</v>
      </c>
    </row>
    <row r="317" spans="1:4" ht="46.8" x14ac:dyDescent="0.3">
      <c r="A317" s="423"/>
      <c r="B317" s="143" t="s">
        <v>8</v>
      </c>
      <c r="C317" s="113"/>
      <c r="D317" s="5">
        <v>19</v>
      </c>
    </row>
    <row r="318" spans="1:4" x14ac:dyDescent="0.3">
      <c r="A318" s="423"/>
      <c r="B318" s="147" t="s">
        <v>171</v>
      </c>
      <c r="C318" s="150"/>
      <c r="D318" s="161">
        <v>6</v>
      </c>
    </row>
    <row r="319" spans="1:4" ht="31.2" x14ac:dyDescent="0.3">
      <c r="A319" s="426"/>
      <c r="B319" s="4" t="s">
        <v>2</v>
      </c>
      <c r="C319" s="113"/>
      <c r="D319" s="5">
        <v>3</v>
      </c>
    </row>
    <row r="320" spans="1:4" x14ac:dyDescent="0.3">
      <c r="A320" s="3" t="s">
        <v>1</v>
      </c>
      <c r="B320" s="34" t="s">
        <v>6</v>
      </c>
      <c r="C320" s="127">
        <f>SUM(C315:C319)</f>
        <v>0</v>
      </c>
      <c r="D320" s="103">
        <f>SUM(D315:D319)</f>
        <v>312</v>
      </c>
    </row>
    <row r="321" spans="1:4" ht="31.2" x14ac:dyDescent="0.3">
      <c r="A321" s="422" t="s">
        <v>75</v>
      </c>
      <c r="B321" s="168" t="s">
        <v>3</v>
      </c>
      <c r="C321" s="113"/>
      <c r="D321" s="5">
        <v>3</v>
      </c>
    </row>
    <row r="322" spans="1:4" ht="31.2" x14ac:dyDescent="0.3">
      <c r="A322" s="423"/>
      <c r="B322" s="168" t="s">
        <v>190</v>
      </c>
      <c r="C322" s="113"/>
      <c r="D322" s="5">
        <v>4680</v>
      </c>
    </row>
    <row r="323" spans="1:4" ht="31.2" x14ac:dyDescent="0.3">
      <c r="A323" s="423"/>
      <c r="B323" s="143" t="s">
        <v>193</v>
      </c>
      <c r="C323" s="113">
        <v>1</v>
      </c>
      <c r="D323" s="5">
        <v>1</v>
      </c>
    </row>
    <row r="324" spans="1:4" ht="31.2" x14ac:dyDescent="0.3">
      <c r="A324" s="423"/>
      <c r="B324" s="141" t="s">
        <v>34</v>
      </c>
      <c r="C324" s="113">
        <v>5</v>
      </c>
      <c r="D324" s="5"/>
    </row>
    <row r="325" spans="1:4" ht="31.2" x14ac:dyDescent="0.3">
      <c r="A325" s="423"/>
      <c r="B325" s="143" t="s">
        <v>7</v>
      </c>
      <c r="C325" s="113">
        <v>13</v>
      </c>
      <c r="D325" s="5"/>
    </row>
    <row r="326" spans="1:4" ht="31.2" x14ac:dyDescent="0.3">
      <c r="A326" s="423"/>
      <c r="B326" s="139" t="s">
        <v>197</v>
      </c>
      <c r="C326" s="113">
        <v>3</v>
      </c>
      <c r="D326" s="5"/>
    </row>
    <row r="327" spans="1:4" x14ac:dyDescent="0.3">
      <c r="A327" s="423"/>
      <c r="B327" s="147" t="s">
        <v>171</v>
      </c>
      <c r="C327" s="113">
        <v>1</v>
      </c>
      <c r="D327" s="5"/>
    </row>
    <row r="328" spans="1:4" ht="31.2" x14ac:dyDescent="0.3">
      <c r="A328" s="423"/>
      <c r="B328" s="4" t="s">
        <v>23</v>
      </c>
      <c r="C328" s="113">
        <v>19</v>
      </c>
      <c r="D328" s="5"/>
    </row>
    <row r="329" spans="1:4" x14ac:dyDescent="0.3">
      <c r="A329" s="3" t="s">
        <v>1</v>
      </c>
      <c r="B329" s="34" t="s">
        <v>14</v>
      </c>
      <c r="C329" s="103">
        <f>SUM(C321:C328)</f>
        <v>42</v>
      </c>
      <c r="D329" s="103">
        <f>SUM(D321:D328)</f>
        <v>4684</v>
      </c>
    </row>
    <row r="330" spans="1:4" ht="31.2" x14ac:dyDescent="0.3">
      <c r="A330" s="422" t="s">
        <v>74</v>
      </c>
      <c r="B330" s="56" t="s">
        <v>190</v>
      </c>
      <c r="C330" s="198"/>
      <c r="D330" s="78">
        <v>1</v>
      </c>
    </row>
    <row r="331" spans="1:4" ht="31.2" x14ac:dyDescent="0.3">
      <c r="A331" s="423"/>
      <c r="B331" s="56" t="s">
        <v>226</v>
      </c>
      <c r="C331" s="198">
        <v>1</v>
      </c>
      <c r="D331" s="78"/>
    </row>
    <row r="332" spans="1:4" ht="31.2" x14ac:dyDescent="0.3">
      <c r="A332" s="423"/>
      <c r="B332" s="141" t="s">
        <v>29</v>
      </c>
      <c r="C332" s="118">
        <v>1</v>
      </c>
      <c r="D332" s="78"/>
    </row>
    <row r="333" spans="1:4" ht="31.2" x14ac:dyDescent="0.3">
      <c r="A333" s="423"/>
      <c r="B333" s="141" t="s">
        <v>28</v>
      </c>
      <c r="C333" s="118">
        <v>24</v>
      </c>
      <c r="D333" s="78"/>
    </row>
    <row r="334" spans="1:4" ht="46.8" x14ac:dyDescent="0.3">
      <c r="A334" s="423"/>
      <c r="B334" s="141" t="s">
        <v>191</v>
      </c>
      <c r="C334" s="118">
        <v>14</v>
      </c>
      <c r="D334" s="78"/>
    </row>
    <row r="335" spans="1:4" ht="31.2" x14ac:dyDescent="0.3">
      <c r="A335" s="423"/>
      <c r="B335" s="143" t="s">
        <v>193</v>
      </c>
      <c r="C335" s="118">
        <v>1</v>
      </c>
      <c r="D335" s="78">
        <v>1</v>
      </c>
    </row>
    <row r="336" spans="1:4" ht="62.4" x14ac:dyDescent="0.3">
      <c r="A336" s="423"/>
      <c r="B336" s="143" t="s">
        <v>165</v>
      </c>
      <c r="C336" s="118">
        <v>67</v>
      </c>
      <c r="D336" s="78"/>
    </row>
    <row r="337" spans="1:4" ht="46.8" x14ac:dyDescent="0.3">
      <c r="A337" s="423"/>
      <c r="B337" s="144" t="s">
        <v>8</v>
      </c>
      <c r="C337" s="116">
        <v>193</v>
      </c>
      <c r="D337" s="82">
        <v>2</v>
      </c>
    </row>
    <row r="338" spans="1:4" ht="31.2" x14ac:dyDescent="0.3">
      <c r="A338" s="423"/>
      <c r="B338" s="141" t="s">
        <v>34</v>
      </c>
      <c r="C338" s="116">
        <v>14</v>
      </c>
      <c r="D338" s="82">
        <v>5</v>
      </c>
    </row>
    <row r="339" spans="1:4" ht="46.8" x14ac:dyDescent="0.3">
      <c r="A339" s="423"/>
      <c r="B339" s="143" t="s">
        <v>26</v>
      </c>
      <c r="C339" s="116">
        <v>7</v>
      </c>
      <c r="D339" s="82"/>
    </row>
    <row r="340" spans="1:4" ht="31.2" x14ac:dyDescent="0.3">
      <c r="A340" s="423"/>
      <c r="B340" s="162" t="s">
        <v>25</v>
      </c>
      <c r="C340" s="118">
        <v>1</v>
      </c>
      <c r="D340" s="78"/>
    </row>
    <row r="341" spans="1:4" ht="31.2" x14ac:dyDescent="0.3">
      <c r="A341" s="423"/>
      <c r="B341" s="169" t="s">
        <v>162</v>
      </c>
      <c r="C341" s="118">
        <v>2</v>
      </c>
      <c r="D341" s="78"/>
    </row>
    <row r="342" spans="1:4" ht="31.2" x14ac:dyDescent="0.3">
      <c r="A342" s="423"/>
      <c r="B342" s="143" t="s">
        <v>7</v>
      </c>
      <c r="C342" s="118">
        <v>82</v>
      </c>
      <c r="D342" s="78"/>
    </row>
    <row r="343" spans="1:4" ht="31.2" x14ac:dyDescent="0.3">
      <c r="A343" s="423"/>
      <c r="B343" s="37" t="s">
        <v>160</v>
      </c>
      <c r="C343" s="118">
        <v>91</v>
      </c>
      <c r="D343" s="78"/>
    </row>
    <row r="344" spans="1:4" ht="31.2" x14ac:dyDescent="0.3">
      <c r="A344" s="423"/>
      <c r="B344" s="37" t="s">
        <v>19</v>
      </c>
      <c r="C344" s="118"/>
      <c r="D344" s="78">
        <v>1</v>
      </c>
    </row>
    <row r="345" spans="1:4" x14ac:dyDescent="0.3">
      <c r="A345" s="423"/>
      <c r="B345" s="147" t="s">
        <v>171</v>
      </c>
      <c r="C345" s="118">
        <v>70</v>
      </c>
      <c r="D345" s="154">
        <v>4</v>
      </c>
    </row>
    <row r="346" spans="1:4" ht="31.2" x14ac:dyDescent="0.3">
      <c r="A346" s="423"/>
      <c r="B346" s="170" t="s">
        <v>12</v>
      </c>
      <c r="C346" s="118">
        <v>138</v>
      </c>
      <c r="D346" s="78"/>
    </row>
    <row r="347" spans="1:4" ht="31.2" x14ac:dyDescent="0.3">
      <c r="A347" s="423"/>
      <c r="B347" s="168" t="s">
        <v>21</v>
      </c>
      <c r="C347" s="118">
        <v>1</v>
      </c>
      <c r="D347" s="78"/>
    </row>
    <row r="348" spans="1:4" ht="31.2" x14ac:dyDescent="0.3">
      <c r="A348" s="423"/>
      <c r="B348" s="90" t="s">
        <v>228</v>
      </c>
      <c r="C348" s="118">
        <v>1</v>
      </c>
      <c r="D348" s="78"/>
    </row>
    <row r="349" spans="1:4" ht="31.2" x14ac:dyDescent="0.3">
      <c r="A349" s="423"/>
      <c r="B349" s="169" t="s">
        <v>23</v>
      </c>
      <c r="C349" s="118">
        <v>98</v>
      </c>
      <c r="D349" s="78"/>
    </row>
    <row r="350" spans="1:4" ht="31.2" x14ac:dyDescent="0.3">
      <c r="A350" s="423"/>
      <c r="B350" s="162" t="s">
        <v>2</v>
      </c>
      <c r="C350" s="118">
        <v>28</v>
      </c>
      <c r="D350" s="78"/>
    </row>
    <row r="351" spans="1:4" ht="42" customHeight="1" x14ac:dyDescent="0.3">
      <c r="A351" s="426"/>
      <c r="B351" s="168" t="s">
        <v>201</v>
      </c>
      <c r="C351" s="118">
        <v>49</v>
      </c>
      <c r="D351" s="78"/>
    </row>
    <row r="352" spans="1:4" x14ac:dyDescent="0.3">
      <c r="A352" s="3" t="s">
        <v>1</v>
      </c>
      <c r="B352" s="34" t="s">
        <v>233</v>
      </c>
      <c r="C352" s="127">
        <f>SUM(C330:C351)</f>
        <v>883</v>
      </c>
      <c r="D352" s="103">
        <f>SUM(D330:D351)</f>
        <v>14</v>
      </c>
    </row>
    <row r="353" spans="1:4" ht="31.2" x14ac:dyDescent="0.3">
      <c r="A353" s="422" t="s">
        <v>73</v>
      </c>
      <c r="B353" s="168" t="s">
        <v>190</v>
      </c>
      <c r="C353" s="38"/>
      <c r="D353" s="5">
        <v>2</v>
      </c>
    </row>
    <row r="354" spans="1:4" ht="31.2" x14ac:dyDescent="0.3">
      <c r="A354" s="426"/>
      <c r="B354" s="143" t="s">
        <v>193</v>
      </c>
      <c r="C354" s="38"/>
      <c r="D354" s="5">
        <v>2</v>
      </c>
    </row>
    <row r="355" spans="1:4" x14ac:dyDescent="0.3">
      <c r="A355" s="3" t="s">
        <v>1</v>
      </c>
      <c r="B355" s="34" t="s">
        <v>4</v>
      </c>
      <c r="C355" s="128">
        <f>SUM(C353)</f>
        <v>0</v>
      </c>
      <c r="D355" s="107">
        <f>SUM(D353:D354)</f>
        <v>4</v>
      </c>
    </row>
    <row r="356" spans="1:4" ht="31.2" x14ac:dyDescent="0.3">
      <c r="A356" s="422" t="s">
        <v>72</v>
      </c>
      <c r="B356" s="168" t="s">
        <v>3</v>
      </c>
      <c r="C356" s="116">
        <v>1</v>
      </c>
      <c r="D356" s="70">
        <v>17</v>
      </c>
    </row>
    <row r="357" spans="1:4" ht="31.2" x14ac:dyDescent="0.3">
      <c r="A357" s="423"/>
      <c r="B357" s="141" t="s">
        <v>33</v>
      </c>
      <c r="C357" s="118"/>
      <c r="D357" s="154">
        <v>1</v>
      </c>
    </row>
    <row r="358" spans="1:4" ht="31.2" x14ac:dyDescent="0.3">
      <c r="A358" s="423"/>
      <c r="B358" s="142" t="s">
        <v>9</v>
      </c>
      <c r="C358" s="159">
        <v>1</v>
      </c>
      <c r="D358" s="164"/>
    </row>
    <row r="359" spans="1:4" ht="46.8" x14ac:dyDescent="0.3">
      <c r="A359" s="423"/>
      <c r="B359" s="144" t="s">
        <v>8</v>
      </c>
      <c r="C359" s="118">
        <v>208</v>
      </c>
      <c r="D359" s="154">
        <v>16</v>
      </c>
    </row>
    <row r="360" spans="1:4" ht="31.2" x14ac:dyDescent="0.3">
      <c r="A360" s="423"/>
      <c r="B360" s="141" t="s">
        <v>34</v>
      </c>
      <c r="C360" s="118">
        <v>1</v>
      </c>
      <c r="D360" s="154"/>
    </row>
    <row r="361" spans="1:4" ht="31.2" x14ac:dyDescent="0.3">
      <c r="A361" s="423"/>
      <c r="B361" s="143" t="s">
        <v>19</v>
      </c>
      <c r="C361" s="159"/>
      <c r="D361" s="164">
        <v>2</v>
      </c>
    </row>
    <row r="362" spans="1:4" x14ac:dyDescent="0.3">
      <c r="A362" s="423"/>
      <c r="B362" s="147" t="s">
        <v>171</v>
      </c>
      <c r="C362" s="116">
        <v>1</v>
      </c>
      <c r="D362" s="70">
        <v>36</v>
      </c>
    </row>
    <row r="363" spans="1:4" ht="35.25" customHeight="1" x14ac:dyDescent="0.3">
      <c r="A363" s="423"/>
      <c r="B363" s="195" t="s">
        <v>21</v>
      </c>
      <c r="C363" s="116">
        <v>1</v>
      </c>
      <c r="D363" s="70"/>
    </row>
    <row r="364" spans="1:4" ht="31.2" x14ac:dyDescent="0.3">
      <c r="A364" s="423"/>
      <c r="B364" s="74" t="s">
        <v>2</v>
      </c>
      <c r="C364" s="116"/>
      <c r="D364" s="70">
        <v>5</v>
      </c>
    </row>
    <row r="365" spans="1:4" ht="46.8" x14ac:dyDescent="0.3">
      <c r="A365" s="426"/>
      <c r="B365" s="37" t="s">
        <v>16</v>
      </c>
      <c r="C365" s="159"/>
      <c r="D365" s="164">
        <v>4</v>
      </c>
    </row>
    <row r="366" spans="1:4" x14ac:dyDescent="0.3">
      <c r="A366" s="3" t="s">
        <v>1</v>
      </c>
      <c r="B366" s="34" t="s">
        <v>135</v>
      </c>
      <c r="C366" s="127">
        <f>SUM(C356:C365)</f>
        <v>213</v>
      </c>
      <c r="D366" s="35">
        <f>SUM(D356:D365)</f>
        <v>81</v>
      </c>
    </row>
    <row r="367" spans="1:4" ht="31.2" x14ac:dyDescent="0.3">
      <c r="A367" s="422" t="s">
        <v>71</v>
      </c>
      <c r="B367" s="168" t="s">
        <v>3</v>
      </c>
      <c r="C367" s="113"/>
      <c r="D367" s="183">
        <v>3932</v>
      </c>
    </row>
    <row r="368" spans="1:4" ht="31.2" x14ac:dyDescent="0.3">
      <c r="A368" s="423"/>
      <c r="B368" s="143" t="s">
        <v>193</v>
      </c>
      <c r="C368" s="113"/>
      <c r="D368" s="5">
        <v>20</v>
      </c>
    </row>
    <row r="369" spans="1:4" ht="46.8" x14ac:dyDescent="0.3">
      <c r="A369" s="423"/>
      <c r="B369" s="144" t="s">
        <v>8</v>
      </c>
      <c r="C369" s="113">
        <v>1</v>
      </c>
      <c r="D369" s="5"/>
    </row>
    <row r="370" spans="1:4" ht="31.2" x14ac:dyDescent="0.3">
      <c r="A370" s="423"/>
      <c r="B370" s="141" t="s">
        <v>34</v>
      </c>
      <c r="C370" s="113">
        <v>1</v>
      </c>
      <c r="D370" s="5"/>
    </row>
    <row r="371" spans="1:4" ht="31.2" x14ac:dyDescent="0.3">
      <c r="A371" s="423"/>
      <c r="B371" s="197" t="s">
        <v>231</v>
      </c>
      <c r="C371" s="113"/>
      <c r="D371" s="5">
        <v>10</v>
      </c>
    </row>
    <row r="372" spans="1:4" ht="31.2" x14ac:dyDescent="0.3">
      <c r="A372" s="423"/>
      <c r="B372" s="74" t="s">
        <v>2</v>
      </c>
      <c r="C372" s="165">
        <v>2</v>
      </c>
      <c r="D372" s="166"/>
    </row>
    <row r="373" spans="1:4" x14ac:dyDescent="0.3">
      <c r="A373" s="3" t="s">
        <v>1</v>
      </c>
      <c r="B373" s="34" t="s">
        <v>20</v>
      </c>
      <c r="C373" s="127">
        <f>SUM(C367:C372)</f>
        <v>4</v>
      </c>
      <c r="D373" s="193">
        <f>SUM(D367:D372)</f>
        <v>3962</v>
      </c>
    </row>
    <row r="374" spans="1:4" ht="31.2" x14ac:dyDescent="0.3">
      <c r="A374" s="422" t="s">
        <v>70</v>
      </c>
      <c r="B374" s="168" t="s">
        <v>190</v>
      </c>
      <c r="C374" s="122"/>
      <c r="D374" s="167">
        <v>121</v>
      </c>
    </row>
    <row r="375" spans="1:4" ht="31.2" x14ac:dyDescent="0.3">
      <c r="A375" s="423"/>
      <c r="B375" s="168" t="s">
        <v>3</v>
      </c>
      <c r="C375" s="38"/>
      <c r="D375" s="158">
        <v>110</v>
      </c>
    </row>
    <row r="376" spans="1:4" ht="31.2" x14ac:dyDescent="0.3">
      <c r="A376" s="423"/>
      <c r="B376" s="142" t="s">
        <v>9</v>
      </c>
      <c r="C376" s="38">
        <v>1</v>
      </c>
      <c r="D376" s="158"/>
    </row>
    <row r="377" spans="1:4" ht="31.2" x14ac:dyDescent="0.3">
      <c r="A377" s="423"/>
      <c r="B377" s="143" t="s">
        <v>193</v>
      </c>
      <c r="C377" s="38"/>
      <c r="D377" s="158">
        <v>68</v>
      </c>
    </row>
    <row r="378" spans="1:4" ht="46.8" x14ac:dyDescent="0.3">
      <c r="A378" s="423"/>
      <c r="B378" s="144" t="s">
        <v>8</v>
      </c>
      <c r="C378" s="38">
        <v>61</v>
      </c>
      <c r="D378" s="158">
        <v>20</v>
      </c>
    </row>
    <row r="379" spans="1:4" ht="31.2" x14ac:dyDescent="0.3">
      <c r="A379" s="423"/>
      <c r="B379" s="162" t="s">
        <v>162</v>
      </c>
      <c r="C379" s="113">
        <v>326</v>
      </c>
      <c r="D379" s="158"/>
    </row>
    <row r="380" spans="1:4" x14ac:dyDescent="0.3">
      <c r="A380" s="423"/>
      <c r="B380" s="147" t="s">
        <v>171</v>
      </c>
      <c r="C380" s="113"/>
      <c r="D380" s="158">
        <v>1</v>
      </c>
    </row>
    <row r="381" spans="1:4" ht="31.2" x14ac:dyDescent="0.3">
      <c r="A381" s="423"/>
      <c r="B381" s="74" t="s">
        <v>2</v>
      </c>
      <c r="C381" s="113">
        <v>470</v>
      </c>
      <c r="D381" s="5">
        <v>6</v>
      </c>
    </row>
    <row r="382" spans="1:4" ht="46.8" x14ac:dyDescent="0.3">
      <c r="A382" s="426"/>
      <c r="B382" s="191" t="s">
        <v>223</v>
      </c>
      <c r="C382" s="113">
        <v>1</v>
      </c>
      <c r="D382" s="5"/>
    </row>
    <row r="383" spans="1:4" x14ac:dyDescent="0.3">
      <c r="A383" s="3" t="s">
        <v>1</v>
      </c>
      <c r="B383" s="34" t="s">
        <v>31</v>
      </c>
      <c r="C383" s="127">
        <f>SUM(C374:C382)</f>
        <v>859</v>
      </c>
      <c r="D383" s="35">
        <f>SUM(D374:D381)</f>
        <v>326</v>
      </c>
    </row>
    <row r="384" spans="1:4" ht="31.2" x14ac:dyDescent="0.3">
      <c r="A384" s="422" t="s">
        <v>69</v>
      </c>
      <c r="B384" s="4" t="s">
        <v>18</v>
      </c>
      <c r="C384" s="113"/>
      <c r="D384" s="5">
        <v>6</v>
      </c>
    </row>
    <row r="385" spans="1:4" ht="31.2" x14ac:dyDescent="0.3">
      <c r="A385" s="423"/>
      <c r="B385" s="143" t="s">
        <v>19</v>
      </c>
      <c r="C385" s="113"/>
      <c r="D385" s="5">
        <v>11</v>
      </c>
    </row>
    <row r="386" spans="1:4" ht="31.2" x14ac:dyDescent="0.3">
      <c r="A386" s="423"/>
      <c r="B386" s="4" t="s">
        <v>15</v>
      </c>
      <c r="C386" s="113"/>
      <c r="D386" s="5">
        <v>1</v>
      </c>
    </row>
    <row r="387" spans="1:4" ht="46.8" x14ac:dyDescent="0.3">
      <c r="A387" s="423"/>
      <c r="B387" s="37" t="s">
        <v>16</v>
      </c>
      <c r="C387" s="113"/>
      <c r="D387" s="5">
        <v>5</v>
      </c>
    </row>
    <row r="388" spans="1:4" x14ac:dyDescent="0.3">
      <c r="A388" s="3" t="s">
        <v>1</v>
      </c>
      <c r="B388" s="34" t="s">
        <v>11</v>
      </c>
      <c r="C388" s="103">
        <f>SUM(C384:C387)</f>
        <v>0</v>
      </c>
      <c r="D388" s="103">
        <f>SUM(D384:D387)</f>
        <v>23</v>
      </c>
    </row>
    <row r="389" spans="1:4" ht="31.2" x14ac:dyDescent="0.3">
      <c r="A389" s="441" t="s">
        <v>224</v>
      </c>
      <c r="B389" s="168" t="s">
        <v>3</v>
      </c>
      <c r="C389" s="113"/>
      <c r="D389" s="5">
        <v>49</v>
      </c>
    </row>
    <row r="390" spans="1:4" ht="31.2" x14ac:dyDescent="0.3">
      <c r="A390" s="442"/>
      <c r="B390" s="168" t="s">
        <v>190</v>
      </c>
      <c r="C390" s="113"/>
      <c r="D390" s="5">
        <v>76</v>
      </c>
    </row>
    <row r="391" spans="1:4" ht="31.2" x14ac:dyDescent="0.3">
      <c r="A391" s="442"/>
      <c r="B391" s="4" t="s">
        <v>18</v>
      </c>
      <c r="C391" s="113"/>
      <c r="D391" s="5">
        <v>27</v>
      </c>
    </row>
    <row r="392" spans="1:4" ht="46.8" x14ac:dyDescent="0.3">
      <c r="A392" s="442"/>
      <c r="B392" s="144" t="s">
        <v>8</v>
      </c>
      <c r="C392" s="113"/>
      <c r="D392" s="5">
        <v>10</v>
      </c>
    </row>
    <row r="393" spans="1:4" ht="31.2" x14ac:dyDescent="0.3">
      <c r="A393" s="442"/>
      <c r="B393" s="141" t="s">
        <v>34</v>
      </c>
      <c r="C393" s="113">
        <v>64</v>
      </c>
      <c r="D393" s="5">
        <v>1</v>
      </c>
    </row>
    <row r="394" spans="1:4" ht="31.2" x14ac:dyDescent="0.3">
      <c r="A394" s="442"/>
      <c r="B394" s="143" t="s">
        <v>19</v>
      </c>
      <c r="C394" s="113"/>
      <c r="D394" s="5">
        <v>25</v>
      </c>
    </row>
    <row r="395" spans="1:4" x14ac:dyDescent="0.3">
      <c r="A395" s="442"/>
      <c r="B395" s="147" t="s">
        <v>171</v>
      </c>
      <c r="C395" s="113">
        <v>59</v>
      </c>
      <c r="D395" s="5">
        <v>18</v>
      </c>
    </row>
    <row r="396" spans="1:4" ht="31.2" x14ac:dyDescent="0.3">
      <c r="A396" s="442"/>
      <c r="B396" s="4" t="s">
        <v>2</v>
      </c>
      <c r="C396" s="113"/>
      <c r="D396" s="5">
        <v>37</v>
      </c>
    </row>
    <row r="397" spans="1:4" ht="46.8" x14ac:dyDescent="0.3">
      <c r="A397" s="442"/>
      <c r="B397" s="37" t="s">
        <v>16</v>
      </c>
      <c r="C397" s="113"/>
      <c r="D397" s="5">
        <v>42</v>
      </c>
    </row>
    <row r="398" spans="1:4" ht="31.2" x14ac:dyDescent="0.3">
      <c r="A398" s="442"/>
      <c r="B398" s="47" t="s">
        <v>15</v>
      </c>
      <c r="C398" s="113"/>
      <c r="D398" s="5">
        <v>1</v>
      </c>
    </row>
    <row r="399" spans="1:4" x14ac:dyDescent="0.3">
      <c r="A399" s="3" t="s">
        <v>1</v>
      </c>
      <c r="B399" s="34" t="s">
        <v>135</v>
      </c>
      <c r="C399" s="127">
        <f>SUM(C389:C398)</f>
        <v>123</v>
      </c>
      <c r="D399" s="35">
        <f>SUM(D389:D398)</f>
        <v>286</v>
      </c>
    </row>
    <row r="400" spans="1:4" x14ac:dyDescent="0.3">
      <c r="A400" s="196" t="s">
        <v>66</v>
      </c>
      <c r="B400" s="168"/>
      <c r="C400" s="113"/>
      <c r="D400" s="5"/>
    </row>
    <row r="401" spans="1:4" x14ac:dyDescent="0.3">
      <c r="A401" s="3" t="s">
        <v>1</v>
      </c>
      <c r="B401" s="34" t="s">
        <v>125</v>
      </c>
      <c r="C401" s="127">
        <f>SUM(C400:C400)</f>
        <v>0</v>
      </c>
      <c r="D401" s="35">
        <f>SUM(D400:D400)</f>
        <v>0</v>
      </c>
    </row>
    <row r="402" spans="1:4" ht="33" customHeight="1" x14ac:dyDescent="0.3">
      <c r="A402" s="422" t="s">
        <v>170</v>
      </c>
      <c r="B402" s="143" t="s">
        <v>9</v>
      </c>
      <c r="C402" s="113">
        <v>2</v>
      </c>
      <c r="D402" s="5"/>
    </row>
    <row r="403" spans="1:4" ht="46.8" x14ac:dyDescent="0.3">
      <c r="A403" s="423"/>
      <c r="B403" s="144" t="s">
        <v>8</v>
      </c>
      <c r="C403" s="113">
        <v>204</v>
      </c>
      <c r="D403" s="5"/>
    </row>
    <row r="404" spans="1:4" ht="31.2" x14ac:dyDescent="0.3">
      <c r="A404" s="423"/>
      <c r="B404" s="141" t="s">
        <v>34</v>
      </c>
      <c r="C404" s="150">
        <v>12</v>
      </c>
      <c r="D404" s="163"/>
    </row>
    <row r="405" spans="1:4" ht="31.2" x14ac:dyDescent="0.3">
      <c r="A405" s="423"/>
      <c r="B405" s="143" t="s">
        <v>19</v>
      </c>
      <c r="C405" s="150"/>
      <c r="D405" s="163">
        <v>1</v>
      </c>
    </row>
    <row r="406" spans="1:4" ht="31.2" x14ac:dyDescent="0.3">
      <c r="A406" s="423"/>
      <c r="B406" s="139" t="s">
        <v>197</v>
      </c>
      <c r="C406" s="150">
        <v>1</v>
      </c>
      <c r="D406" s="163"/>
    </row>
    <row r="407" spans="1:4" x14ac:dyDescent="0.3">
      <c r="A407" s="3" t="s">
        <v>1</v>
      </c>
      <c r="B407" s="34" t="s">
        <v>6</v>
      </c>
      <c r="C407" s="127">
        <f>SUM(C402:C406)</f>
        <v>219</v>
      </c>
      <c r="D407" s="35">
        <f>SUM(D402:D406)</f>
        <v>1</v>
      </c>
    </row>
    <row r="408" spans="1:4" ht="31.2" x14ac:dyDescent="0.3">
      <c r="A408" s="422" t="s">
        <v>53</v>
      </c>
      <c r="B408" s="168" t="s">
        <v>3</v>
      </c>
      <c r="C408" s="113">
        <v>2</v>
      </c>
      <c r="D408" s="5">
        <v>12</v>
      </c>
    </row>
    <row r="409" spans="1:4" ht="31.2" x14ac:dyDescent="0.3">
      <c r="A409" s="423"/>
      <c r="B409" s="168" t="s">
        <v>190</v>
      </c>
      <c r="C409" s="113">
        <v>1</v>
      </c>
      <c r="D409" s="5">
        <v>222</v>
      </c>
    </row>
    <row r="410" spans="1:4" ht="31.2" x14ac:dyDescent="0.3">
      <c r="A410" s="423"/>
      <c r="B410" s="168" t="s">
        <v>193</v>
      </c>
      <c r="C410" s="113">
        <v>1</v>
      </c>
      <c r="D410" s="5"/>
    </row>
    <row r="411" spans="1:4" ht="31.2" x14ac:dyDescent="0.3">
      <c r="A411" s="423"/>
      <c r="B411" s="141" t="s">
        <v>34</v>
      </c>
      <c r="C411" s="113">
        <v>11</v>
      </c>
      <c r="D411" s="5"/>
    </row>
    <row r="412" spans="1:4" ht="46.8" x14ac:dyDescent="0.3">
      <c r="A412" s="423"/>
      <c r="B412" s="141" t="s">
        <v>8</v>
      </c>
      <c r="C412" s="113"/>
      <c r="D412" s="5">
        <v>12</v>
      </c>
    </row>
    <row r="413" spans="1:4" x14ac:dyDescent="0.3">
      <c r="A413" s="423"/>
      <c r="B413" s="147" t="s">
        <v>171</v>
      </c>
      <c r="C413" s="150">
        <v>14</v>
      </c>
      <c r="D413" s="151">
        <v>1</v>
      </c>
    </row>
    <row r="414" spans="1:4" ht="31.2" x14ac:dyDescent="0.3">
      <c r="A414" s="426"/>
      <c r="B414" s="4" t="s">
        <v>2</v>
      </c>
      <c r="C414" s="150">
        <v>6</v>
      </c>
      <c r="D414" s="151">
        <v>1</v>
      </c>
    </row>
    <row r="415" spans="1:4" x14ac:dyDescent="0.3">
      <c r="A415" s="3" t="s">
        <v>1</v>
      </c>
      <c r="B415" s="34" t="s">
        <v>112</v>
      </c>
      <c r="C415" s="103">
        <f>SUM(C408:C414)</f>
        <v>35</v>
      </c>
      <c r="D415" s="35">
        <f>SUM(D408:D414)</f>
        <v>248</v>
      </c>
    </row>
    <row r="416" spans="1:4" x14ac:dyDescent="0.3">
      <c r="A416" s="3" t="s">
        <v>114</v>
      </c>
      <c r="B416" s="3"/>
      <c r="C416" s="110"/>
      <c r="D416" s="6"/>
    </row>
    <row r="417" spans="1:6" x14ac:dyDescent="0.3">
      <c r="A417" s="3" t="s">
        <v>1</v>
      </c>
      <c r="B417" s="34" t="s">
        <v>125</v>
      </c>
      <c r="C417" s="127">
        <f>SUM(C416)</f>
        <v>0</v>
      </c>
      <c r="D417" s="35">
        <f>SUM(D416)</f>
        <v>0</v>
      </c>
    </row>
    <row r="418" spans="1:6" ht="31.2" x14ac:dyDescent="0.3">
      <c r="A418" s="422" t="s">
        <v>64</v>
      </c>
      <c r="B418" s="168" t="s">
        <v>190</v>
      </c>
      <c r="C418" s="113"/>
      <c r="D418" s="5">
        <v>1</v>
      </c>
    </row>
    <row r="419" spans="1:6" ht="46.8" x14ac:dyDescent="0.3">
      <c r="A419" s="423"/>
      <c r="B419" s="168" t="s">
        <v>8</v>
      </c>
      <c r="C419" s="113"/>
      <c r="D419" s="5">
        <v>2</v>
      </c>
    </row>
    <row r="420" spans="1:6" ht="31.2" x14ac:dyDescent="0.3">
      <c r="A420" s="426"/>
      <c r="B420" s="155" t="s">
        <v>2</v>
      </c>
      <c r="C420" s="150"/>
      <c r="D420" s="151">
        <v>1</v>
      </c>
    </row>
    <row r="421" spans="1:6" x14ac:dyDescent="0.3">
      <c r="A421" s="3" t="s">
        <v>1</v>
      </c>
      <c r="B421" s="34" t="s">
        <v>0</v>
      </c>
      <c r="C421" s="127">
        <f>SUM(C418:C420)</f>
        <v>0</v>
      </c>
      <c r="D421" s="35">
        <f>SUM(D418:D420)</f>
        <v>4</v>
      </c>
    </row>
    <row r="422" spans="1:6" ht="31.2" x14ac:dyDescent="0.3">
      <c r="A422" s="422" t="s">
        <v>63</v>
      </c>
      <c r="B422" s="168" t="s">
        <v>3</v>
      </c>
      <c r="C422" s="113"/>
      <c r="D422" s="5">
        <v>1</v>
      </c>
    </row>
    <row r="423" spans="1:6" ht="31.2" x14ac:dyDescent="0.3">
      <c r="A423" s="423"/>
      <c r="B423" s="143" t="s">
        <v>193</v>
      </c>
      <c r="C423" s="113"/>
      <c r="D423" s="5">
        <v>2</v>
      </c>
    </row>
    <row r="424" spans="1:6" ht="46.8" x14ac:dyDescent="0.3">
      <c r="A424" s="423"/>
      <c r="B424" s="144" t="s">
        <v>8</v>
      </c>
      <c r="C424" s="113">
        <v>1</v>
      </c>
      <c r="D424" s="5">
        <v>37</v>
      </c>
    </row>
    <row r="425" spans="1:6" x14ac:dyDescent="0.3">
      <c r="A425" s="3" t="s">
        <v>1</v>
      </c>
      <c r="B425" s="34" t="s">
        <v>0</v>
      </c>
      <c r="C425" s="127">
        <f>SUM(C422:C424)</f>
        <v>1</v>
      </c>
      <c r="D425" s="35">
        <f>SUM(D422:D424)</f>
        <v>40</v>
      </c>
      <c r="E425" t="s">
        <v>161</v>
      </c>
    </row>
    <row r="426" spans="1:6" ht="34.799999999999997" x14ac:dyDescent="0.3">
      <c r="A426" s="7" t="s">
        <v>221</v>
      </c>
      <c r="B426" s="7" t="s">
        <v>232</v>
      </c>
      <c r="C426" s="126" t="s">
        <v>235</v>
      </c>
      <c r="D426" s="8" t="s">
        <v>234</v>
      </c>
      <c r="F426" t="s">
        <v>161</v>
      </c>
    </row>
    <row r="429" spans="1:6" x14ac:dyDescent="0.3">
      <c r="C429" t="s">
        <v>161</v>
      </c>
    </row>
  </sheetData>
  <autoFilter ref="A3:D426">
    <filterColumn colId="2" showButton="0"/>
  </autoFilter>
  <mergeCells count="50">
    <mergeCell ref="A353:A354"/>
    <mergeCell ref="A356:A365"/>
    <mergeCell ref="A418:A420"/>
    <mergeCell ref="A422:A424"/>
    <mergeCell ref="A367:A372"/>
    <mergeCell ref="A374:A382"/>
    <mergeCell ref="A384:A387"/>
    <mergeCell ref="A389:A398"/>
    <mergeCell ref="A402:A406"/>
    <mergeCell ref="A408:A414"/>
    <mergeCell ref="A290:A296"/>
    <mergeCell ref="A300:A313"/>
    <mergeCell ref="A315:A319"/>
    <mergeCell ref="A321:A328"/>
    <mergeCell ref="A330:A351"/>
    <mergeCell ref="A254:A255"/>
    <mergeCell ref="A257:A260"/>
    <mergeCell ref="A266:A273"/>
    <mergeCell ref="A277:A283"/>
    <mergeCell ref="A287:A288"/>
    <mergeCell ref="A206:A210"/>
    <mergeCell ref="A212:A219"/>
    <mergeCell ref="A221:A230"/>
    <mergeCell ref="A232:A238"/>
    <mergeCell ref="A240:A252"/>
    <mergeCell ref="A173:A177"/>
    <mergeCell ref="A183:A185"/>
    <mergeCell ref="A187:A191"/>
    <mergeCell ref="A193:A194"/>
    <mergeCell ref="A196:A204"/>
    <mergeCell ref="A106:A111"/>
    <mergeCell ref="A119:A130"/>
    <mergeCell ref="A132:A137"/>
    <mergeCell ref="A139:A157"/>
    <mergeCell ref="A159:A171"/>
    <mergeCell ref="A47:A48"/>
    <mergeCell ref="A53:A68"/>
    <mergeCell ref="A70:A75"/>
    <mergeCell ref="A77:A86"/>
    <mergeCell ref="A88:A104"/>
    <mergeCell ref="A5:A13"/>
    <mergeCell ref="A17:A28"/>
    <mergeCell ref="A30:A36"/>
    <mergeCell ref="A38:A41"/>
    <mergeCell ref="A43:A45"/>
    <mergeCell ref="A2:D2"/>
    <mergeCell ref="E2:E3"/>
    <mergeCell ref="A3:A4"/>
    <mergeCell ref="B3:B4"/>
    <mergeCell ref="C3:D3"/>
  </mergeCells>
  <dataValidations count="49">
    <dataValidation type="textLength" operator="lessThanOrEqual" allowBlank="1" showInputMessage="1" showErrorMessage="1" error="Пиши кратко. Смотри предыдушие записи" sqref="B35">
      <formula1>#REF!</formula1>
    </dataValidation>
    <dataValidation type="textLength" operator="lessThanOrEqual" allowBlank="1" showInputMessage="1" showErrorMessage="1" error="Пиши кратко. Смотри предыдушие записи" sqref="B27 B12">
      <formula1>#REF!</formula1>
    </dataValidation>
    <dataValidation type="textLength" operator="lessThanOrEqual" allowBlank="1" showInputMessage="1" showErrorMessage="1" error="Пиши кратко. Смотри предыдушие записи" sqref="B41">
      <formula1>#REF!</formula1>
    </dataValidation>
    <dataValidation type="textLength" operator="lessThanOrEqual" allowBlank="1" showInputMessage="1" showErrorMessage="1" error="Пиши кратко. Смотри предыдушие записи" sqref="B65">
      <formula1>#REF!</formula1>
    </dataValidation>
    <dataValidation type="textLength" operator="lessThanOrEqual" allowBlank="1" showInputMessage="1" showErrorMessage="1" error="Пиши кратко. Смотри предыдушие записи" sqref="B75">
      <formula1>#REF!</formula1>
    </dataValidation>
    <dataValidation type="textLength" operator="lessThanOrEqual" allowBlank="1" showInputMessage="1" showErrorMessage="1" error="Пиши кратко. Смотри предыдушие записи" sqref="B100:B102">
      <formula1>#REF!</formula1>
    </dataValidation>
    <dataValidation type="textLength" operator="lessThanOrEqual" allowBlank="1" showInputMessage="1" showErrorMessage="1" error="Пиши кратко. Смотри предыдушие записи" sqref="B103 B66">
      <formula1>#REF!</formula1>
    </dataValidation>
    <dataValidation type="textLength" operator="lessThanOrEqual" allowBlank="1" showInputMessage="1" showErrorMessage="1" error="Пиши кратко. Смотри предыдушие записи" sqref="B110:B111">
      <formula1>#REF!</formula1>
    </dataValidation>
    <dataValidation type="textLength" operator="lessThanOrEqual" allowBlank="1" showInputMessage="1" showErrorMessage="1" error="Пиши кратко. Смотри предыдушие записи" sqref="B150 B98">
      <formula1>#REF!</formula1>
    </dataValidation>
    <dataValidation type="textLength" operator="lessThanOrEqual" allowBlank="1" showInputMessage="1" showErrorMessage="1" error="Пиши кратко. Смотри предыдушие записи" sqref="B152">
      <formula1>#REF!</formula1>
    </dataValidation>
    <dataValidation type="textLength" operator="lessThanOrEqual" allowBlank="1" showInputMessage="1" showErrorMessage="1" error="Пиши кратко. Смотри предыдушие записи" sqref="B170 B177">
      <formula1>#REF!</formula1>
    </dataValidation>
    <dataValidation type="textLength" operator="lessThanOrEqual" allowBlank="1" showInputMessage="1" showErrorMessage="1" error="Пиши кратко. Смотри предыдушие записи" sqref="B154">
      <formula1>#REF!</formula1>
    </dataValidation>
    <dataValidation type="textLength" operator="lessThanOrEqual" allowBlank="1" showInputMessage="1" showErrorMessage="1" error="Пиши кратко. Смотри предыдушие записи" sqref="B153">
      <formula1>#REF!</formula1>
    </dataValidation>
    <dataValidation type="textLength" operator="lessThanOrEqual" allowBlank="1" showInputMessage="1" showErrorMessage="1" error="Пиши кратко. Смотри предыдушие записи" sqref="B190">
      <formula1>#REF!</formula1>
    </dataValidation>
    <dataValidation type="textLength" operator="lessThanOrEqual" allowBlank="1" showInputMessage="1" showErrorMessage="1" error="Пиши кратко. Смотри предыдушие записи" sqref="B203">
      <formula1>#REF!</formula1>
    </dataValidation>
    <dataValidation type="textLength" operator="lessThanOrEqual" allowBlank="1" showInputMessage="1" showErrorMessage="1" error="Пиши кратко. Смотри предыдушие записи" sqref="B209">
      <formula1>#REF!</formula1>
    </dataValidation>
    <dataValidation type="textLength" operator="lessThanOrEqual" allowBlank="1" showInputMessage="1" showErrorMessage="1" error="Пиши кратко. Смотри предыдушие записи" sqref="B219">
      <formula1>#REF!</formula1>
    </dataValidation>
    <dataValidation type="textLength" operator="lessThanOrEqual" allowBlank="1" showInputMessage="1" showErrorMessage="1" error="Пиши кратко. Смотри предыдушие записи" sqref="B218">
      <formula1>#REF!</formula1>
    </dataValidation>
    <dataValidation type="textLength" operator="lessThanOrEqual" allowBlank="1" showInputMessage="1" showErrorMessage="1" error="Пиши кратко. Смотри предыдушие записи" sqref="B228">
      <formula1>#REF!</formula1>
    </dataValidation>
    <dataValidation type="textLength" operator="lessThanOrEqual" allowBlank="1" showInputMessage="1" showErrorMessage="1" error="Пиши кратко. Смотри предыдушие записи" sqref="B227">
      <formula1>#REF!</formula1>
    </dataValidation>
    <dataValidation type="textLength" operator="lessThanOrEqual" allowBlank="1" showInputMessage="1" showErrorMessage="1" error="Пиши кратко. Смотри предыдушие записи" sqref="B230">
      <formula1>#REF!</formula1>
    </dataValidation>
    <dataValidation type="textLength" operator="lessThanOrEqual" allowBlank="1" showInputMessage="1" showErrorMessage="1" error="Пиши кратко. Смотри предыдушие записи" sqref="B249">
      <formula1>#REF!</formula1>
    </dataValidation>
    <dataValidation type="textLength" operator="lessThanOrEqual" allowBlank="1" showInputMessage="1" showErrorMessage="1" error="Пиши кратко. Смотри предыдушие записи" sqref="B251">
      <formula1>#REF!</formula1>
    </dataValidation>
    <dataValidation type="textLength" operator="lessThanOrEqual" allowBlank="1" showInputMessage="1" showErrorMessage="1" error="Пиши кратко. Смотри предыдушие записи" sqref="B252">
      <formula1>#REF!</formula1>
    </dataValidation>
    <dataValidation type="textLength" operator="lessThanOrEqual" allowBlank="1" showInputMessage="1" showErrorMessage="1" error="Пиши кратко. Смотри предыдушие записи" sqref="B260">
      <formula1>#REF!</formula1>
    </dataValidation>
    <dataValidation type="textLength" operator="lessThanOrEqual" allowBlank="1" showInputMessage="1" showErrorMessage="1" error="Пиши кратко. Смотри предыдушие записи" sqref="B282">
      <formula1>#REF!</formula1>
    </dataValidation>
    <dataValidation type="textLength" operator="lessThanOrEqual" allowBlank="1" showInputMessage="1" showErrorMessage="1" error="Пиши кратко. Смотри предыдушие записи" sqref="B309">
      <formula1>#REF!</formula1>
    </dataValidation>
    <dataValidation type="textLength" operator="lessThanOrEqual" allowBlank="1" showInputMessage="1" showErrorMessage="1" error="Пиши кратко. Смотри предыдушие записи" sqref="B312 B283">
      <formula1>#REF!</formula1>
    </dataValidation>
    <dataValidation type="textLength" operator="lessThanOrEqual" allowBlank="1" showInputMessage="1" showErrorMessage="1" error="Пиши кратко. Смотри предыдушие записи" sqref="B340">
      <formula1>#REF!</formula1>
    </dataValidation>
    <dataValidation type="textLength" operator="lessThanOrEqual" allowBlank="1" showInputMessage="1" showErrorMessage="1" error="Пиши кратко. Смотри предыдушие записи" sqref="B341 B23:B24 B97 B280">
      <formula1>#REF!</formula1>
    </dataValidation>
    <dataValidation type="textLength" operator="lessThanOrEqual" allowBlank="1" showInputMessage="1" showErrorMessage="1" error="Пиши кратко. Смотри предыдушие записи" sqref="B349">
      <formula1>#REF!</formula1>
    </dataValidation>
    <dataValidation type="textLength" operator="lessThanOrEqual" allowBlank="1" showInputMessage="1" showErrorMessage="1" error="Пиши кратко. Смотри предыдушие записи" sqref="B346">
      <formula1>#REF!</formula1>
    </dataValidation>
    <dataValidation type="textLength" operator="lessThanOrEqual" allowBlank="1" showInputMessage="1" showErrorMessage="1" error="Пиши кратко. Смотри предыдушие записи" sqref="B345">
      <formula1>#REF!</formula1>
    </dataValidation>
    <dataValidation type="textLength" operator="lessThanOrEqual" allowBlank="1" showInputMessage="1" showErrorMessage="1" error="Пиши кратко. Смотри предыдушие записи" sqref="B362">
      <formula1>#REF!</formula1>
    </dataValidation>
    <dataValidation type="textLength" operator="lessThanOrEqual" allowBlank="1" showInputMessage="1" showErrorMessage="1" error="Пиши кратко. Смотри предыдушие записи" sqref="B380">
      <formula1>#REF!</formula1>
    </dataValidation>
    <dataValidation type="textLength" operator="lessThanOrEqual" allowBlank="1" showInputMessage="1" showErrorMessage="1" error="Пиши кратко. Смотри предыдушие записи" sqref="B395">
      <formula1>#REF!</formula1>
    </dataValidation>
    <dataValidation type="textLength" operator="lessThanOrEqual" allowBlank="1" showInputMessage="1" showErrorMessage="1" error="Пиши кратко. Смотри предыдушие записи" sqref="B413">
      <formula1>B192</formula1>
    </dataValidation>
    <dataValidation type="textLength" operator="lessThanOrEqual" allowBlank="1" showInputMessage="1" showErrorMessage="1" error="Пиши кратко. Смотри предыдушие записи" sqref="B11">
      <formula1>B1048207</formula1>
    </dataValidation>
    <dataValidation type="textLength" operator="lessThanOrEqual" allowBlank="1" showInputMessage="1" showErrorMessage="1" error="Пиши кратко. Смотри предыдушие записи" sqref="B310">
      <formula1>B81</formula1>
    </dataValidation>
    <dataValidation type="textLength" operator="lessThanOrEqual" allowBlank="1" showInputMessage="1" showErrorMessage="1" error="Пиши кратко. Смотри предыдушие записи" sqref="B281">
      <formula1>B55</formula1>
    </dataValidation>
    <dataValidation type="textLength" operator="lessThanOrEqual" allowBlank="1" showInputMessage="1" showErrorMessage="1" error="Пиши кратко. Смотри предыдушие записи" sqref="B85">
      <formula1>B1048292</formula1>
    </dataValidation>
    <dataValidation type="textLength" operator="lessThanOrEqual" allowBlank="1" showInputMessage="1" showErrorMessage="1" error="Пиши кратко. Смотри предыдушие записи" sqref="B74">
      <formula1>B1048277</formula1>
    </dataValidation>
    <dataValidation type="textLength" operator="lessThanOrEqual" allowBlank="1" showInputMessage="1" showErrorMessage="1" error="Пиши кратко. Смотри предыдушие записи" sqref="B295">
      <formula1>B65</formula1>
    </dataValidation>
    <dataValidation type="textLength" operator="lessThanOrEqual" allowBlank="1" showInputMessage="1" showErrorMessage="1" error="Пиши кратко. Смотри предыдушие записи" sqref="B45 B63">
      <formula1>B1048242</formula1>
    </dataValidation>
    <dataValidation type="textLength" operator="lessThanOrEqual" allowBlank="1" showInputMessage="1" showErrorMessage="1" error="Пиши кратко. Смотри предыдушие записи" sqref="B26">
      <formula1>B1048206</formula1>
    </dataValidation>
    <dataValidation type="textLength" operator="lessThanOrEqual" allowBlank="1" showInputMessage="1" showErrorMessage="1" error="Пиши кратко. Смотри предыдушие записи" sqref="B135 B117 B127">
      <formula1>B1048327</formula1>
    </dataValidation>
    <dataValidation type="textLength" operator="lessThanOrEqual" allowBlank="1" showInputMessage="1" showErrorMessage="1" error="Пиши кратко. Смотри предыдушие записи" sqref="B151">
      <formula1>B1</formula1>
    </dataValidation>
    <dataValidation type="textLength" operator="lessThanOrEqual" allowBlank="1" showInputMessage="1" showErrorMessage="1" error="Пиши кратко. Смотри предыдушие записи" sqref="B318">
      <formula1>B84</formula1>
    </dataValidation>
    <dataValidation type="textLength" operator="lessThanOrEqual" allowBlank="1" showInputMessage="1" showErrorMessage="1" error="Пиши кратко. Смотри предыдушие записи" sqref="B327">
      <formula1>B91</formula1>
    </dataValidation>
  </dataValidations>
  <hyperlinks>
    <hyperlink ref="E2:E3" location="'ВИДЫ И СЛУЧАИ 2013г. '!A1" display="'ВИДЫ И СЛУЧАИ 2013г. '!A1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32"/>
  <sheetViews>
    <sheetView topLeftCell="A104" zoomScale="90" zoomScaleNormal="90" workbookViewId="0">
      <selection activeCell="B96" sqref="B96"/>
    </sheetView>
  </sheetViews>
  <sheetFormatPr defaultRowHeight="15.6" x14ac:dyDescent="0.3"/>
  <cols>
    <col min="1" max="1" width="26.59765625" customWidth="1"/>
    <col min="2" max="2" width="30" customWidth="1"/>
    <col min="3" max="3" width="10.8984375" customWidth="1"/>
    <col min="4" max="4" width="12.59765625" customWidth="1"/>
    <col min="5" max="5" width="21.3984375" customWidth="1"/>
  </cols>
  <sheetData>
    <row r="1" spans="1:5" s="22" customFormat="1" ht="97.5" customHeight="1" x14ac:dyDescent="0.3">
      <c r="A1" s="10"/>
      <c r="B1" s="20"/>
      <c r="C1" s="21"/>
      <c r="D1" s="21"/>
    </row>
    <row r="2" spans="1:5" ht="21" x14ac:dyDescent="0.3">
      <c r="A2" s="427" t="s">
        <v>213</v>
      </c>
      <c r="B2" s="427"/>
      <c r="C2" s="427"/>
      <c r="D2" s="427"/>
      <c r="E2" s="428" t="s">
        <v>149</v>
      </c>
    </row>
    <row r="3" spans="1:5" x14ac:dyDescent="0.3">
      <c r="A3" s="429" t="s">
        <v>51</v>
      </c>
      <c r="B3" s="429" t="s">
        <v>47</v>
      </c>
      <c r="C3" s="431" t="s">
        <v>46</v>
      </c>
      <c r="D3" s="431"/>
      <c r="E3" s="428"/>
    </row>
    <row r="4" spans="1:5" ht="59.25" customHeight="1" x14ac:dyDescent="0.3">
      <c r="A4" s="430"/>
      <c r="B4" s="430"/>
      <c r="C4" s="112" t="s">
        <v>166</v>
      </c>
      <c r="D4" s="2" t="s">
        <v>167</v>
      </c>
    </row>
    <row r="5" spans="1:5" ht="31.2" x14ac:dyDescent="0.3">
      <c r="A5" s="422" t="s">
        <v>55</v>
      </c>
      <c r="B5" s="168" t="s">
        <v>3</v>
      </c>
      <c r="C5" s="113">
        <v>1</v>
      </c>
      <c r="D5" s="5">
        <v>84</v>
      </c>
    </row>
    <row r="6" spans="1:5" ht="31.2" x14ac:dyDescent="0.3">
      <c r="A6" s="423"/>
      <c r="B6" s="168" t="s">
        <v>190</v>
      </c>
      <c r="C6" s="113"/>
      <c r="D6" s="5">
        <v>19</v>
      </c>
    </row>
    <row r="7" spans="1:5" ht="31.2" x14ac:dyDescent="0.3">
      <c r="A7" s="423"/>
      <c r="B7" s="37" t="s">
        <v>18</v>
      </c>
      <c r="C7" s="113"/>
      <c r="D7" s="5">
        <v>1</v>
      </c>
    </row>
    <row r="8" spans="1:5" ht="31.2" x14ac:dyDescent="0.3">
      <c r="A8" s="423"/>
      <c r="B8" s="143" t="s">
        <v>193</v>
      </c>
      <c r="C8" s="113">
        <v>99</v>
      </c>
      <c r="D8" s="5"/>
    </row>
    <row r="9" spans="1:5" ht="48.75" customHeight="1" x14ac:dyDescent="0.3">
      <c r="A9" s="423"/>
      <c r="B9" s="144" t="s">
        <v>8</v>
      </c>
      <c r="C9" s="113"/>
      <c r="D9" s="5">
        <v>1</v>
      </c>
    </row>
    <row r="10" spans="1:5" ht="31.2" x14ac:dyDescent="0.3">
      <c r="A10" s="423"/>
      <c r="B10" s="141" t="s">
        <v>34</v>
      </c>
      <c r="C10" s="113"/>
      <c r="D10" s="5">
        <v>1</v>
      </c>
    </row>
    <row r="11" spans="1:5" ht="31.2" x14ac:dyDescent="0.3">
      <c r="A11" s="423"/>
      <c r="B11" s="143" t="s">
        <v>7</v>
      </c>
      <c r="C11" s="113">
        <v>9</v>
      </c>
      <c r="D11" s="5"/>
    </row>
    <row r="12" spans="1:5" ht="22.5" customHeight="1" x14ac:dyDescent="0.3">
      <c r="A12" s="423"/>
      <c r="B12" s="147" t="s">
        <v>171</v>
      </c>
      <c r="C12" s="113"/>
      <c r="D12" s="5">
        <v>6</v>
      </c>
    </row>
    <row r="13" spans="1:5" ht="29.25" customHeight="1" x14ac:dyDescent="0.3">
      <c r="A13" s="426"/>
      <c r="B13" s="17" t="s">
        <v>23</v>
      </c>
      <c r="C13" s="113">
        <v>2</v>
      </c>
      <c r="D13" s="5"/>
    </row>
    <row r="14" spans="1:5" x14ac:dyDescent="0.3">
      <c r="A14" s="3" t="s">
        <v>1</v>
      </c>
      <c r="B14" s="34" t="s">
        <v>31</v>
      </c>
      <c r="C14" s="127">
        <f>SUM(C5:C13)</f>
        <v>111</v>
      </c>
      <c r="D14" s="35">
        <f>SUM(D5:D13)</f>
        <v>112</v>
      </c>
    </row>
    <row r="15" spans="1:5" ht="39.75" customHeight="1" x14ac:dyDescent="0.3">
      <c r="A15" s="422" t="s">
        <v>54</v>
      </c>
      <c r="B15" s="168" t="s">
        <v>3</v>
      </c>
      <c r="C15" s="148"/>
      <c r="D15" s="149">
        <v>24</v>
      </c>
    </row>
    <row r="16" spans="1:5" ht="39.75" customHeight="1" x14ac:dyDescent="0.3">
      <c r="A16" s="423"/>
      <c r="B16" s="168" t="s">
        <v>190</v>
      </c>
      <c r="C16" s="148"/>
      <c r="D16" s="149">
        <v>4</v>
      </c>
    </row>
    <row r="17" spans="1:4" ht="39.75" customHeight="1" x14ac:dyDescent="0.3">
      <c r="A17" s="426"/>
      <c r="B17" s="143" t="s">
        <v>19</v>
      </c>
      <c r="C17" s="148"/>
      <c r="D17" s="149">
        <v>4</v>
      </c>
    </row>
    <row r="18" spans="1:4" x14ac:dyDescent="0.3">
      <c r="A18" s="3" t="s">
        <v>1</v>
      </c>
      <c r="B18" s="34" t="s">
        <v>0</v>
      </c>
      <c r="C18" s="127">
        <f>SUM(C15:C15)</f>
        <v>0</v>
      </c>
      <c r="D18" s="103">
        <f>SUM(D15:D17)</f>
        <v>32</v>
      </c>
    </row>
    <row r="19" spans="1:4" ht="36" customHeight="1" x14ac:dyDescent="0.3">
      <c r="A19" s="422" t="s">
        <v>49</v>
      </c>
      <c r="B19" s="168" t="s">
        <v>3</v>
      </c>
      <c r="C19" s="113">
        <v>1</v>
      </c>
      <c r="D19" s="5">
        <v>14</v>
      </c>
    </row>
    <row r="20" spans="1:4" ht="36" customHeight="1" x14ac:dyDescent="0.3">
      <c r="A20" s="423"/>
      <c r="B20" s="168" t="s">
        <v>190</v>
      </c>
      <c r="C20" s="113"/>
      <c r="D20" s="5">
        <v>65</v>
      </c>
    </row>
    <row r="21" spans="1:4" ht="36" customHeight="1" x14ac:dyDescent="0.3">
      <c r="A21" s="423"/>
      <c r="B21" s="143" t="s">
        <v>193</v>
      </c>
      <c r="C21" s="113"/>
      <c r="D21" s="5">
        <v>8</v>
      </c>
    </row>
    <row r="22" spans="1:4" ht="46.8" x14ac:dyDescent="0.3">
      <c r="A22" s="423"/>
      <c r="B22" s="178" t="s">
        <v>8</v>
      </c>
      <c r="C22" s="113">
        <v>1</v>
      </c>
      <c r="D22" s="5"/>
    </row>
    <row r="23" spans="1:4" ht="36" customHeight="1" x14ac:dyDescent="0.3">
      <c r="A23" s="423"/>
      <c r="B23" s="169" t="s">
        <v>162</v>
      </c>
      <c r="C23" s="38"/>
      <c r="D23" s="5">
        <v>6</v>
      </c>
    </row>
    <row r="24" spans="1:4" ht="36" customHeight="1" x14ac:dyDescent="0.3">
      <c r="A24" s="423"/>
      <c r="B24" s="77" t="s">
        <v>25</v>
      </c>
      <c r="C24" s="38"/>
      <c r="D24" s="5">
        <v>1</v>
      </c>
    </row>
    <row r="25" spans="1:4" ht="36" customHeight="1" x14ac:dyDescent="0.3">
      <c r="A25" s="423"/>
      <c r="B25" s="143" t="s">
        <v>7</v>
      </c>
      <c r="C25" s="38">
        <v>20</v>
      </c>
      <c r="D25" s="5"/>
    </row>
    <row r="26" spans="1:4" ht="36" customHeight="1" x14ac:dyDescent="0.3">
      <c r="A26" s="423"/>
      <c r="B26" s="147" t="s">
        <v>171</v>
      </c>
      <c r="C26" s="38"/>
      <c r="D26" s="5">
        <v>7</v>
      </c>
    </row>
    <row r="27" spans="1:4" ht="36" customHeight="1" x14ac:dyDescent="0.3">
      <c r="A27" s="423"/>
      <c r="B27" s="17" t="s">
        <v>23</v>
      </c>
      <c r="C27" s="38">
        <v>41</v>
      </c>
      <c r="D27" s="5"/>
    </row>
    <row r="28" spans="1:4" ht="31.2" x14ac:dyDescent="0.3">
      <c r="A28" s="423"/>
      <c r="B28" s="37" t="s">
        <v>2</v>
      </c>
      <c r="C28" s="113">
        <v>14</v>
      </c>
      <c r="D28" s="5">
        <v>18</v>
      </c>
    </row>
    <row r="29" spans="1:4" x14ac:dyDescent="0.3">
      <c r="A29" s="3" t="s">
        <v>1</v>
      </c>
      <c r="B29" s="34" t="s">
        <v>135</v>
      </c>
      <c r="C29" s="181">
        <f>SUM(C19:C28)</f>
        <v>77</v>
      </c>
      <c r="D29" s="35">
        <f>SUM(D19:D28)</f>
        <v>119</v>
      </c>
    </row>
    <row r="30" spans="1:4" ht="36" customHeight="1" x14ac:dyDescent="0.3">
      <c r="A30" s="422" t="s">
        <v>50</v>
      </c>
      <c r="B30" s="168" t="s">
        <v>190</v>
      </c>
      <c r="C30" s="113"/>
      <c r="D30" s="5">
        <v>27</v>
      </c>
    </row>
    <row r="31" spans="1:4" ht="36" customHeight="1" x14ac:dyDescent="0.3">
      <c r="A31" s="423"/>
      <c r="B31" s="168" t="s">
        <v>3</v>
      </c>
      <c r="C31" s="113"/>
      <c r="D31" s="5">
        <v>17</v>
      </c>
    </row>
    <row r="32" spans="1:4" ht="36" customHeight="1" x14ac:dyDescent="0.3">
      <c r="A32" s="423"/>
      <c r="B32" s="143" t="s">
        <v>9</v>
      </c>
      <c r="C32" s="113">
        <v>21</v>
      </c>
      <c r="D32" s="5"/>
    </row>
    <row r="33" spans="1:4" ht="36" customHeight="1" x14ac:dyDescent="0.3">
      <c r="A33" s="423"/>
      <c r="B33" s="143" t="s">
        <v>193</v>
      </c>
      <c r="C33" s="113"/>
      <c r="D33" s="5">
        <v>122</v>
      </c>
    </row>
    <row r="34" spans="1:4" ht="46.8" x14ac:dyDescent="0.3">
      <c r="A34" s="423"/>
      <c r="B34" s="144" t="s">
        <v>8</v>
      </c>
      <c r="C34" s="113">
        <v>55</v>
      </c>
      <c r="D34" s="5"/>
    </row>
    <row r="35" spans="1:4" ht="36" customHeight="1" x14ac:dyDescent="0.3">
      <c r="A35" s="423"/>
      <c r="B35" s="143" t="s">
        <v>7</v>
      </c>
      <c r="C35" s="113">
        <v>21</v>
      </c>
      <c r="D35" s="5"/>
    </row>
    <row r="36" spans="1:4" ht="36" customHeight="1" x14ac:dyDescent="0.3">
      <c r="A36" s="423"/>
      <c r="B36" s="170" t="s">
        <v>12</v>
      </c>
      <c r="C36" s="113">
        <v>14</v>
      </c>
      <c r="D36" s="5"/>
    </row>
    <row r="37" spans="1:4" ht="36" customHeight="1" x14ac:dyDescent="0.3">
      <c r="A37" s="423"/>
      <c r="B37" s="17" t="s">
        <v>23</v>
      </c>
      <c r="C37" s="38">
        <v>217</v>
      </c>
      <c r="D37" s="5"/>
    </row>
    <row r="38" spans="1:4" ht="31.2" x14ac:dyDescent="0.3">
      <c r="A38" s="423"/>
      <c r="B38" s="109" t="s">
        <v>2</v>
      </c>
      <c r="C38" s="38"/>
      <c r="D38" s="5">
        <v>37</v>
      </c>
    </row>
    <row r="39" spans="1:4" ht="31.2" x14ac:dyDescent="0.3">
      <c r="A39" s="426"/>
      <c r="B39" s="168" t="s">
        <v>201</v>
      </c>
      <c r="C39" s="38">
        <v>5</v>
      </c>
      <c r="D39" s="5"/>
    </row>
    <row r="40" spans="1:4" x14ac:dyDescent="0.3">
      <c r="A40" s="3" t="s">
        <v>1</v>
      </c>
      <c r="B40" s="34" t="s">
        <v>135</v>
      </c>
      <c r="C40" s="181">
        <f>SUM(C30:C39)</f>
        <v>333</v>
      </c>
      <c r="D40" s="35">
        <f>SUM(D30:D38)</f>
        <v>203</v>
      </c>
    </row>
    <row r="41" spans="1:4" ht="36" customHeight="1" x14ac:dyDescent="0.3">
      <c r="A41" s="422" t="s">
        <v>56</v>
      </c>
      <c r="B41" s="168" t="s">
        <v>190</v>
      </c>
      <c r="C41" s="113"/>
      <c r="D41" s="5">
        <v>12</v>
      </c>
    </row>
    <row r="42" spans="1:4" ht="36" customHeight="1" x14ac:dyDescent="0.3">
      <c r="A42" s="423"/>
      <c r="B42" s="168" t="s">
        <v>3</v>
      </c>
      <c r="C42" s="113"/>
      <c r="D42" s="5">
        <v>20</v>
      </c>
    </row>
    <row r="43" spans="1:4" ht="36" customHeight="1" x14ac:dyDescent="0.3">
      <c r="A43" s="423"/>
      <c r="B43" s="144" t="s">
        <v>5</v>
      </c>
      <c r="C43" s="113"/>
      <c r="D43" s="5">
        <v>1</v>
      </c>
    </row>
    <row r="44" spans="1:4" ht="36" customHeight="1" x14ac:dyDescent="0.3">
      <c r="A44" s="423"/>
      <c r="B44" s="109" t="s">
        <v>22</v>
      </c>
      <c r="C44" s="113"/>
      <c r="D44" s="5">
        <v>1</v>
      </c>
    </row>
    <row r="45" spans="1:4" ht="24" customHeight="1" x14ac:dyDescent="0.3">
      <c r="A45" s="426"/>
      <c r="B45" s="109" t="s">
        <v>2</v>
      </c>
      <c r="C45" s="113">
        <v>6</v>
      </c>
      <c r="D45" s="5">
        <v>11</v>
      </c>
    </row>
    <row r="46" spans="1:4" x14ac:dyDescent="0.3">
      <c r="A46" s="3" t="s">
        <v>1</v>
      </c>
      <c r="B46" s="34" t="s">
        <v>183</v>
      </c>
      <c r="C46" s="127">
        <f>SUM(C41:C45)</f>
        <v>6</v>
      </c>
      <c r="D46" s="103">
        <f>SUM(D41:D45)</f>
        <v>45</v>
      </c>
    </row>
    <row r="47" spans="1:4" ht="31.2" x14ac:dyDescent="0.3">
      <c r="A47" s="422" t="s">
        <v>57</v>
      </c>
      <c r="B47" s="143" t="s">
        <v>193</v>
      </c>
      <c r="C47" s="113"/>
      <c r="D47" s="5">
        <v>2</v>
      </c>
    </row>
    <row r="48" spans="1:4" ht="31.2" x14ac:dyDescent="0.3">
      <c r="A48" s="423"/>
      <c r="B48" s="143" t="s">
        <v>7</v>
      </c>
      <c r="C48" s="113"/>
      <c r="D48" s="5">
        <v>49</v>
      </c>
    </row>
    <row r="49" spans="1:4" ht="24" customHeight="1" x14ac:dyDescent="0.3">
      <c r="A49" s="423"/>
      <c r="B49" s="147" t="s">
        <v>171</v>
      </c>
      <c r="C49" s="113"/>
      <c r="D49" s="5">
        <v>1</v>
      </c>
    </row>
    <row r="50" spans="1:4" ht="31.2" x14ac:dyDescent="0.3">
      <c r="A50" s="423"/>
      <c r="B50" s="37" t="s">
        <v>23</v>
      </c>
      <c r="C50" s="113"/>
      <c r="D50" s="5">
        <v>5</v>
      </c>
    </row>
    <row r="51" spans="1:4" ht="24" customHeight="1" x14ac:dyDescent="0.3">
      <c r="A51" s="423"/>
      <c r="B51" s="4" t="s">
        <v>35</v>
      </c>
      <c r="C51" s="113"/>
      <c r="D51" s="5">
        <v>7</v>
      </c>
    </row>
    <row r="52" spans="1:4" x14ac:dyDescent="0.3">
      <c r="A52" s="3" t="s">
        <v>1</v>
      </c>
      <c r="B52" s="34" t="s">
        <v>183</v>
      </c>
      <c r="C52" s="127">
        <f>SUM(C47:C51)</f>
        <v>0</v>
      </c>
      <c r="D52" s="103">
        <f>SUM(D47:D51)</f>
        <v>64</v>
      </c>
    </row>
    <row r="53" spans="1:4" ht="31.2" x14ac:dyDescent="0.3">
      <c r="A53" s="422" t="s">
        <v>203</v>
      </c>
      <c r="B53" s="168" t="s">
        <v>3</v>
      </c>
      <c r="C53" s="113"/>
      <c r="D53" s="5">
        <v>1</v>
      </c>
    </row>
    <row r="54" spans="1:4" ht="31.2" x14ac:dyDescent="0.3">
      <c r="A54" s="423"/>
      <c r="B54" s="168" t="s">
        <v>190</v>
      </c>
      <c r="C54" s="113"/>
      <c r="D54" s="5">
        <v>114</v>
      </c>
    </row>
    <row r="55" spans="1:4" x14ac:dyDescent="0.3">
      <c r="A55" s="3" t="s">
        <v>1</v>
      </c>
      <c r="B55" s="34" t="s">
        <v>4</v>
      </c>
      <c r="C55" s="127">
        <f>SUM(C53:C54)</f>
        <v>0</v>
      </c>
      <c r="D55" s="103">
        <f>SUM(D53:D54)</f>
        <v>115</v>
      </c>
    </row>
    <row r="56" spans="1:4" ht="36" customHeight="1" x14ac:dyDescent="0.3">
      <c r="A56" s="422" t="s">
        <v>59</v>
      </c>
      <c r="B56" s="168" t="s">
        <v>33</v>
      </c>
      <c r="C56" s="116">
        <v>1</v>
      </c>
      <c r="D56" s="5"/>
    </row>
    <row r="57" spans="1:4" ht="36" customHeight="1" x14ac:dyDescent="0.3">
      <c r="A57" s="423"/>
      <c r="B57" s="168" t="s">
        <v>3</v>
      </c>
      <c r="C57" s="116">
        <v>3</v>
      </c>
      <c r="D57" s="5">
        <v>317</v>
      </c>
    </row>
    <row r="58" spans="1:4" ht="36" customHeight="1" x14ac:dyDescent="0.3">
      <c r="A58" s="423"/>
      <c r="B58" s="168" t="s">
        <v>190</v>
      </c>
      <c r="C58" s="116">
        <v>1</v>
      </c>
      <c r="D58" s="5"/>
    </row>
    <row r="59" spans="1:4" ht="36" customHeight="1" x14ac:dyDescent="0.3">
      <c r="A59" s="423"/>
      <c r="B59" s="141" t="s">
        <v>29</v>
      </c>
      <c r="C59" s="116">
        <v>46</v>
      </c>
      <c r="D59" s="70"/>
    </row>
    <row r="60" spans="1:4" ht="36" customHeight="1" x14ac:dyDescent="0.3">
      <c r="A60" s="423"/>
      <c r="B60" s="69" t="s">
        <v>18</v>
      </c>
      <c r="C60" s="116"/>
      <c r="D60" s="70">
        <v>3</v>
      </c>
    </row>
    <row r="61" spans="1:4" ht="36" customHeight="1" x14ac:dyDescent="0.3">
      <c r="A61" s="423"/>
      <c r="B61" s="143" t="s">
        <v>9</v>
      </c>
      <c r="C61" s="116">
        <v>4</v>
      </c>
      <c r="D61" s="70"/>
    </row>
    <row r="62" spans="1:4" ht="46.8" x14ac:dyDescent="0.3">
      <c r="A62" s="423"/>
      <c r="B62" s="144" t="s">
        <v>8</v>
      </c>
      <c r="C62" s="116">
        <v>948</v>
      </c>
      <c r="D62" s="5">
        <v>3</v>
      </c>
    </row>
    <row r="63" spans="1:4" ht="31.2" x14ac:dyDescent="0.3">
      <c r="A63" s="423"/>
      <c r="B63" s="143" t="s">
        <v>173</v>
      </c>
      <c r="C63" s="116">
        <v>7</v>
      </c>
      <c r="D63" s="5"/>
    </row>
    <row r="64" spans="1:4" ht="48.75" customHeight="1" x14ac:dyDescent="0.3">
      <c r="A64" s="423"/>
      <c r="B64" s="143" t="s">
        <v>26</v>
      </c>
      <c r="C64" s="116">
        <v>2</v>
      </c>
      <c r="D64" s="5"/>
    </row>
    <row r="65" spans="1:4" ht="35.25" customHeight="1" x14ac:dyDescent="0.3">
      <c r="A65" s="423"/>
      <c r="B65" s="162" t="s">
        <v>25</v>
      </c>
      <c r="C65" s="116">
        <v>2</v>
      </c>
      <c r="D65" s="5"/>
    </row>
    <row r="66" spans="1:4" ht="32.25" customHeight="1" x14ac:dyDescent="0.3">
      <c r="A66" s="423"/>
      <c r="B66" s="143" t="s">
        <v>7</v>
      </c>
      <c r="C66" s="116">
        <v>32</v>
      </c>
      <c r="D66" s="5"/>
    </row>
    <row r="67" spans="1:4" ht="32.25" customHeight="1" x14ac:dyDescent="0.3">
      <c r="A67" s="423"/>
      <c r="B67" s="143" t="s">
        <v>19</v>
      </c>
      <c r="C67" s="116"/>
      <c r="D67" s="5">
        <v>3</v>
      </c>
    </row>
    <row r="68" spans="1:4" ht="32.25" customHeight="1" x14ac:dyDescent="0.3">
      <c r="A68" s="423"/>
      <c r="B68" s="144" t="s">
        <v>5</v>
      </c>
      <c r="C68" s="116">
        <v>4</v>
      </c>
      <c r="D68" s="5">
        <v>1</v>
      </c>
    </row>
    <row r="69" spans="1:4" ht="23.25" customHeight="1" x14ac:dyDescent="0.3">
      <c r="A69" s="423"/>
      <c r="B69" s="147" t="s">
        <v>171</v>
      </c>
      <c r="C69" s="116">
        <v>7</v>
      </c>
      <c r="D69" s="5">
        <v>9</v>
      </c>
    </row>
    <row r="70" spans="1:4" ht="31.2" x14ac:dyDescent="0.3">
      <c r="A70" s="423"/>
      <c r="B70" s="170" t="s">
        <v>12</v>
      </c>
      <c r="C70" s="116">
        <v>3</v>
      </c>
      <c r="D70" s="70"/>
    </row>
    <row r="71" spans="1:4" ht="31.2" x14ac:dyDescent="0.3">
      <c r="A71" s="423"/>
      <c r="B71" s="168" t="s">
        <v>21</v>
      </c>
      <c r="C71" s="116">
        <v>108</v>
      </c>
      <c r="D71" s="70"/>
    </row>
    <row r="72" spans="1:4" ht="31.2" x14ac:dyDescent="0.3">
      <c r="A72" s="423"/>
      <c r="B72" s="79" t="s">
        <v>23</v>
      </c>
      <c r="C72" s="116">
        <v>324</v>
      </c>
      <c r="D72" s="70"/>
    </row>
    <row r="73" spans="1:4" ht="31.2" x14ac:dyDescent="0.3">
      <c r="A73" s="423"/>
      <c r="B73" s="79" t="s">
        <v>2</v>
      </c>
      <c r="C73" s="116">
        <v>1</v>
      </c>
      <c r="D73" s="70"/>
    </row>
    <row r="74" spans="1:4" ht="46.8" x14ac:dyDescent="0.3">
      <c r="A74" s="423"/>
      <c r="B74" s="37" t="s">
        <v>16</v>
      </c>
      <c r="C74" s="116"/>
      <c r="D74" s="70">
        <v>1</v>
      </c>
    </row>
    <row r="75" spans="1:4" ht="21" customHeight="1" x14ac:dyDescent="0.3">
      <c r="A75" s="426"/>
      <c r="B75" s="73" t="s">
        <v>35</v>
      </c>
      <c r="C75" s="116"/>
      <c r="D75" s="70">
        <v>1</v>
      </c>
    </row>
    <row r="76" spans="1:4" x14ac:dyDescent="0.3">
      <c r="A76" s="3" t="s">
        <v>1</v>
      </c>
      <c r="B76" s="34" t="s">
        <v>211</v>
      </c>
      <c r="C76" s="182">
        <f>SUM(C56:C75)</f>
        <v>1493</v>
      </c>
      <c r="D76" s="103">
        <f>SUM(D56:D75)</f>
        <v>338</v>
      </c>
    </row>
    <row r="77" spans="1:4" ht="33" customHeight="1" x14ac:dyDescent="0.3">
      <c r="A77" s="422" t="s">
        <v>60</v>
      </c>
      <c r="B77" s="69" t="s">
        <v>18</v>
      </c>
      <c r="C77" s="150"/>
      <c r="D77" s="151">
        <v>3</v>
      </c>
    </row>
    <row r="78" spans="1:4" ht="33" customHeight="1" x14ac:dyDescent="0.3">
      <c r="A78" s="423"/>
      <c r="B78" s="143" t="s">
        <v>9</v>
      </c>
      <c r="C78" s="150">
        <v>77</v>
      </c>
      <c r="D78" s="151"/>
    </row>
    <row r="79" spans="1:4" ht="46.8" x14ac:dyDescent="0.3">
      <c r="A79" s="423"/>
      <c r="B79" s="144" t="s">
        <v>8</v>
      </c>
      <c r="C79" s="150">
        <v>2</v>
      </c>
      <c r="D79" s="151">
        <v>26</v>
      </c>
    </row>
    <row r="80" spans="1:4" ht="33.75" customHeight="1" x14ac:dyDescent="0.3">
      <c r="A80" s="423"/>
      <c r="B80" s="143" t="s">
        <v>7</v>
      </c>
      <c r="C80" s="150">
        <v>30</v>
      </c>
      <c r="D80" s="151"/>
    </row>
    <row r="81" spans="1:4" ht="33.75" customHeight="1" x14ac:dyDescent="0.3">
      <c r="A81" s="423"/>
      <c r="B81" s="143" t="s">
        <v>19</v>
      </c>
      <c r="C81" s="150"/>
      <c r="D81" s="151">
        <v>6</v>
      </c>
    </row>
    <row r="82" spans="1:4" ht="33.75" customHeight="1" x14ac:dyDescent="0.3">
      <c r="A82" s="423"/>
      <c r="B82" s="139" t="s">
        <v>197</v>
      </c>
      <c r="C82" s="148">
        <v>25</v>
      </c>
      <c r="D82" s="152"/>
    </row>
    <row r="83" spans="1:4" ht="33.75" customHeight="1" x14ac:dyDescent="0.3">
      <c r="A83" s="423"/>
      <c r="B83" s="145" t="s">
        <v>198</v>
      </c>
      <c r="C83" s="150">
        <v>2</v>
      </c>
      <c r="D83" s="151"/>
    </row>
    <row r="84" spans="1:4" ht="33.75" customHeight="1" x14ac:dyDescent="0.3">
      <c r="A84" s="426"/>
      <c r="B84" s="153" t="s">
        <v>23</v>
      </c>
      <c r="C84" s="150">
        <v>147</v>
      </c>
      <c r="D84" s="151"/>
    </row>
    <row r="85" spans="1:4" x14ac:dyDescent="0.3">
      <c r="A85" s="3" t="s">
        <v>1</v>
      </c>
      <c r="B85" s="34" t="s">
        <v>14</v>
      </c>
      <c r="C85" s="127">
        <f>SUM(C77:C84)</f>
        <v>283</v>
      </c>
      <c r="D85" s="103">
        <f>SUM(D77:D84)</f>
        <v>35</v>
      </c>
    </row>
    <row r="86" spans="1:4" ht="31.2" x14ac:dyDescent="0.3">
      <c r="A86" s="422" t="s">
        <v>61</v>
      </c>
      <c r="B86" s="168" t="s">
        <v>3</v>
      </c>
      <c r="C86" s="110"/>
      <c r="D86" s="111">
        <v>6</v>
      </c>
    </row>
    <row r="87" spans="1:4" ht="31.2" x14ac:dyDescent="0.3">
      <c r="A87" s="423"/>
      <c r="B87" s="69" t="s">
        <v>18</v>
      </c>
      <c r="C87" s="116"/>
      <c r="D87" s="5">
        <v>24</v>
      </c>
    </row>
    <row r="88" spans="1:4" ht="46.8" x14ac:dyDescent="0.3">
      <c r="A88" s="423"/>
      <c r="B88" s="141" t="s">
        <v>191</v>
      </c>
      <c r="C88" s="116"/>
      <c r="D88" s="5">
        <v>2</v>
      </c>
    </row>
    <row r="89" spans="1:4" ht="31.2" x14ac:dyDescent="0.3">
      <c r="A89" s="423"/>
      <c r="B89" s="143" t="s">
        <v>9</v>
      </c>
      <c r="C89" s="116">
        <v>5</v>
      </c>
      <c r="D89" s="5">
        <v>1</v>
      </c>
    </row>
    <row r="90" spans="1:4" ht="31.2" x14ac:dyDescent="0.3">
      <c r="A90" s="423"/>
      <c r="B90" s="131" t="s">
        <v>192</v>
      </c>
      <c r="C90" s="116"/>
      <c r="D90" s="5">
        <v>3</v>
      </c>
    </row>
    <row r="91" spans="1:4" ht="31.2" x14ac:dyDescent="0.3">
      <c r="A91" s="423"/>
      <c r="B91" s="143" t="s">
        <v>193</v>
      </c>
      <c r="C91" s="118">
        <v>7</v>
      </c>
      <c r="D91" s="154">
        <v>1</v>
      </c>
    </row>
    <row r="92" spans="1:4" ht="48" customHeight="1" x14ac:dyDescent="0.3">
      <c r="A92" s="423"/>
      <c r="B92" s="144" t="s">
        <v>8</v>
      </c>
      <c r="C92" s="116">
        <v>2</v>
      </c>
      <c r="D92" s="70">
        <v>1</v>
      </c>
    </row>
    <row r="93" spans="1:4" ht="31.2" x14ac:dyDescent="0.3">
      <c r="A93" s="423"/>
      <c r="B93" s="139" t="s">
        <v>38</v>
      </c>
      <c r="C93" s="118">
        <v>1</v>
      </c>
      <c r="D93" s="154"/>
    </row>
    <row r="94" spans="1:4" ht="31.2" x14ac:dyDescent="0.3">
      <c r="A94" s="423"/>
      <c r="B94" s="143" t="s">
        <v>173</v>
      </c>
      <c r="C94" s="118">
        <v>10</v>
      </c>
      <c r="D94" s="154"/>
    </row>
    <row r="95" spans="1:4" ht="46.8" x14ac:dyDescent="0.3">
      <c r="A95" s="423"/>
      <c r="B95" s="143" t="s">
        <v>26</v>
      </c>
      <c r="C95" s="118">
        <v>1</v>
      </c>
      <c r="D95" s="154"/>
    </row>
    <row r="96" spans="1:4" ht="31.2" x14ac:dyDescent="0.3">
      <c r="A96" s="423"/>
      <c r="B96" s="143" t="s">
        <v>7</v>
      </c>
      <c r="C96" s="116">
        <v>33</v>
      </c>
      <c r="D96" s="70"/>
    </row>
    <row r="97" spans="1:4" ht="31.2" x14ac:dyDescent="0.3">
      <c r="A97" s="423"/>
      <c r="B97" s="143" t="s">
        <v>19</v>
      </c>
      <c r="C97" s="116"/>
      <c r="D97" s="70">
        <v>21</v>
      </c>
    </row>
    <row r="98" spans="1:4" ht="31.2" x14ac:dyDescent="0.3">
      <c r="A98" s="423"/>
      <c r="B98" s="139" t="s">
        <v>197</v>
      </c>
      <c r="C98" s="116">
        <v>1</v>
      </c>
      <c r="D98" s="70"/>
    </row>
    <row r="99" spans="1:4" ht="31.2" x14ac:dyDescent="0.3">
      <c r="A99" s="423"/>
      <c r="B99" s="144" t="s">
        <v>5</v>
      </c>
      <c r="C99" s="118"/>
      <c r="D99" s="154">
        <v>1</v>
      </c>
    </row>
    <row r="100" spans="1:4" ht="18" customHeight="1" x14ac:dyDescent="0.3">
      <c r="A100" s="423"/>
      <c r="B100" s="147" t="s">
        <v>171</v>
      </c>
      <c r="C100" s="118">
        <v>96</v>
      </c>
      <c r="D100" s="154">
        <v>13</v>
      </c>
    </row>
    <row r="101" spans="1:4" ht="18" customHeight="1" x14ac:dyDescent="0.3">
      <c r="A101" s="423"/>
      <c r="B101" s="73" t="s">
        <v>35</v>
      </c>
      <c r="C101" s="116"/>
      <c r="D101" s="70">
        <v>1</v>
      </c>
    </row>
    <row r="102" spans="1:4" ht="18" customHeight="1" x14ac:dyDescent="0.3">
      <c r="A102" s="423"/>
      <c r="B102" s="79" t="s">
        <v>2</v>
      </c>
      <c r="C102" s="116"/>
      <c r="D102" s="70">
        <v>1</v>
      </c>
    </row>
    <row r="103" spans="1:4" ht="30.75" customHeight="1" x14ac:dyDescent="0.3">
      <c r="A103" s="423"/>
      <c r="B103" s="74" t="s">
        <v>15</v>
      </c>
      <c r="C103" s="116"/>
      <c r="D103" s="70">
        <v>1</v>
      </c>
    </row>
    <row r="104" spans="1:4" ht="30.75" customHeight="1" x14ac:dyDescent="0.3">
      <c r="A104" s="426"/>
      <c r="B104" s="37" t="s">
        <v>16</v>
      </c>
      <c r="C104" s="116"/>
      <c r="D104" s="70">
        <v>2</v>
      </c>
    </row>
    <row r="105" spans="1:4" x14ac:dyDescent="0.3">
      <c r="A105" s="3" t="s">
        <v>1</v>
      </c>
      <c r="B105" s="34" t="s">
        <v>154</v>
      </c>
      <c r="C105" s="127">
        <f>SUM(C86:C104)</f>
        <v>156</v>
      </c>
      <c r="D105" s="103">
        <f>SUM(D86:D104)</f>
        <v>78</v>
      </c>
    </row>
    <row r="106" spans="1:4" ht="31.2" x14ac:dyDescent="0.3">
      <c r="A106" s="432" t="s">
        <v>62</v>
      </c>
      <c r="B106" s="168" t="s">
        <v>33</v>
      </c>
      <c r="C106" s="116">
        <v>1</v>
      </c>
      <c r="D106" s="5"/>
    </row>
    <row r="107" spans="1:4" ht="31.2" x14ac:dyDescent="0.3">
      <c r="A107" s="433"/>
      <c r="B107" s="168" t="s">
        <v>3</v>
      </c>
      <c r="C107" s="116">
        <v>54</v>
      </c>
      <c r="D107" s="5">
        <v>44</v>
      </c>
    </row>
    <row r="108" spans="1:4" ht="31.2" x14ac:dyDescent="0.3">
      <c r="A108" s="433"/>
      <c r="B108" s="168" t="s">
        <v>190</v>
      </c>
      <c r="C108" s="116">
        <v>12</v>
      </c>
      <c r="D108" s="5">
        <v>18</v>
      </c>
    </row>
    <row r="109" spans="1:4" ht="31.2" x14ac:dyDescent="0.3">
      <c r="A109" s="433"/>
      <c r="B109" s="69" t="s">
        <v>18</v>
      </c>
      <c r="C109" s="116">
        <v>1</v>
      </c>
      <c r="D109" s="5">
        <v>1</v>
      </c>
    </row>
    <row r="110" spans="1:4" ht="31.2" x14ac:dyDescent="0.3">
      <c r="A110" s="433"/>
      <c r="B110" s="141" t="s">
        <v>29</v>
      </c>
      <c r="C110" s="118">
        <v>18</v>
      </c>
      <c r="D110" s="78"/>
    </row>
    <row r="111" spans="1:4" ht="31.2" x14ac:dyDescent="0.3">
      <c r="A111" s="433"/>
      <c r="B111" s="143" t="s">
        <v>9</v>
      </c>
      <c r="C111" s="118">
        <v>4</v>
      </c>
      <c r="D111" s="78"/>
    </row>
    <row r="112" spans="1:4" ht="46.8" x14ac:dyDescent="0.3">
      <c r="A112" s="433"/>
      <c r="B112" s="144" t="s">
        <v>8</v>
      </c>
      <c r="C112" s="118">
        <v>874</v>
      </c>
      <c r="D112" s="78">
        <v>1</v>
      </c>
    </row>
    <row r="113" spans="1:4" ht="30.75" customHeight="1" x14ac:dyDescent="0.3">
      <c r="A113" s="433"/>
      <c r="B113" s="162" t="s">
        <v>25</v>
      </c>
      <c r="C113" s="118">
        <v>39</v>
      </c>
      <c r="D113" s="78">
        <v>2</v>
      </c>
    </row>
    <row r="114" spans="1:4" ht="30.75" customHeight="1" x14ac:dyDescent="0.3">
      <c r="A114" s="433"/>
      <c r="B114" s="169" t="s">
        <v>162</v>
      </c>
      <c r="C114" s="118">
        <v>55</v>
      </c>
      <c r="D114" s="78">
        <v>19</v>
      </c>
    </row>
    <row r="115" spans="1:4" ht="30.75" customHeight="1" x14ac:dyDescent="0.3">
      <c r="A115" s="433"/>
      <c r="B115" s="143" t="s">
        <v>19</v>
      </c>
      <c r="C115" s="118">
        <v>1</v>
      </c>
      <c r="D115" s="78">
        <v>1</v>
      </c>
    </row>
    <row r="116" spans="1:4" ht="30.75" customHeight="1" x14ac:dyDescent="0.3">
      <c r="A116" s="433"/>
      <c r="B116" s="144" t="s">
        <v>5</v>
      </c>
      <c r="C116" s="118">
        <v>2</v>
      </c>
      <c r="D116" s="78"/>
    </row>
    <row r="117" spans="1:4" ht="30.75" customHeight="1" x14ac:dyDescent="0.3">
      <c r="A117" s="433"/>
      <c r="B117" s="162" t="s">
        <v>12</v>
      </c>
      <c r="C117" s="118">
        <v>15</v>
      </c>
      <c r="D117" s="78"/>
    </row>
    <row r="118" spans="1:4" ht="30.75" customHeight="1" x14ac:dyDescent="0.3">
      <c r="A118" s="433"/>
      <c r="B118" s="162" t="s">
        <v>23</v>
      </c>
      <c r="C118" s="118">
        <v>139</v>
      </c>
      <c r="D118" s="78"/>
    </row>
    <row r="119" spans="1:4" ht="30.75" customHeight="1" x14ac:dyDescent="0.3">
      <c r="A119" s="433"/>
      <c r="B119" s="79" t="s">
        <v>22</v>
      </c>
      <c r="C119" s="116">
        <v>29</v>
      </c>
      <c r="D119" s="5">
        <v>1</v>
      </c>
    </row>
    <row r="120" spans="1:4" ht="20.25" customHeight="1" x14ac:dyDescent="0.3">
      <c r="A120" s="433"/>
      <c r="B120" s="79" t="s">
        <v>2</v>
      </c>
      <c r="C120" s="116">
        <v>73</v>
      </c>
      <c r="D120" s="5">
        <v>146</v>
      </c>
    </row>
    <row r="121" spans="1:4" ht="33.75" customHeight="1" x14ac:dyDescent="0.3">
      <c r="A121" s="434"/>
      <c r="B121" s="168" t="s">
        <v>201</v>
      </c>
      <c r="C121" s="116">
        <v>1</v>
      </c>
      <c r="D121" s="5"/>
    </row>
    <row r="122" spans="1:4" x14ac:dyDescent="0.3">
      <c r="A122" s="3" t="s">
        <v>1</v>
      </c>
      <c r="B122" s="34" t="s">
        <v>134</v>
      </c>
      <c r="C122" s="103">
        <f>SUM(C106:C121)</f>
        <v>1318</v>
      </c>
      <c r="D122" s="103">
        <f>SUM(D106:D121)</f>
        <v>233</v>
      </c>
    </row>
    <row r="123" spans="1:4" ht="31.2" x14ac:dyDescent="0.3">
      <c r="A123" s="422" t="s">
        <v>106</v>
      </c>
      <c r="B123" s="168" t="s">
        <v>3</v>
      </c>
      <c r="C123" s="116"/>
      <c r="D123" s="70">
        <v>6</v>
      </c>
    </row>
    <row r="124" spans="1:4" ht="46.8" x14ac:dyDescent="0.3">
      <c r="A124" s="423"/>
      <c r="B124" s="144" t="s">
        <v>8</v>
      </c>
      <c r="C124" s="116">
        <v>2</v>
      </c>
      <c r="D124" s="70">
        <v>50</v>
      </c>
    </row>
    <row r="125" spans="1:4" ht="31.2" x14ac:dyDescent="0.3">
      <c r="A125" s="423"/>
      <c r="B125" s="143" t="s">
        <v>7</v>
      </c>
      <c r="C125" s="116">
        <v>18</v>
      </c>
      <c r="D125" s="70"/>
    </row>
    <row r="126" spans="1:4" ht="31.2" x14ac:dyDescent="0.3">
      <c r="A126" s="423"/>
      <c r="B126" s="155" t="s">
        <v>12</v>
      </c>
      <c r="C126" s="118">
        <v>2</v>
      </c>
      <c r="D126" s="154"/>
    </row>
    <row r="127" spans="1:4" ht="31.2" x14ac:dyDescent="0.3">
      <c r="A127" s="426"/>
      <c r="B127" s="155" t="s">
        <v>23</v>
      </c>
      <c r="C127" s="156">
        <v>21</v>
      </c>
      <c r="D127" s="157"/>
    </row>
    <row r="128" spans="1:4" x14ac:dyDescent="0.3">
      <c r="A128" s="3" t="s">
        <v>1</v>
      </c>
      <c r="B128" s="34" t="s">
        <v>183</v>
      </c>
      <c r="C128" s="127">
        <f>SUM(C123:C127)</f>
        <v>43</v>
      </c>
      <c r="D128" s="103">
        <f>SUM(D123:D127)</f>
        <v>56</v>
      </c>
    </row>
    <row r="129" spans="1:4" ht="31.2" x14ac:dyDescent="0.3">
      <c r="A129" s="422" t="s">
        <v>105</v>
      </c>
      <c r="B129" s="168" t="s">
        <v>3</v>
      </c>
      <c r="C129" s="113"/>
      <c r="D129" s="5">
        <v>24</v>
      </c>
    </row>
    <row r="130" spans="1:4" ht="31.2" x14ac:dyDescent="0.3">
      <c r="A130" s="423"/>
      <c r="B130" s="168" t="s">
        <v>18</v>
      </c>
      <c r="C130" s="113"/>
      <c r="D130" s="5">
        <v>1</v>
      </c>
    </row>
    <row r="131" spans="1:4" ht="46.8" x14ac:dyDescent="0.3">
      <c r="A131" s="423"/>
      <c r="B131" s="144" t="s">
        <v>8</v>
      </c>
      <c r="C131" s="113"/>
      <c r="D131" s="5">
        <v>21</v>
      </c>
    </row>
    <row r="132" spans="1:4" x14ac:dyDescent="0.3">
      <c r="A132" s="3" t="s">
        <v>1</v>
      </c>
      <c r="B132" s="34" t="s">
        <v>0</v>
      </c>
      <c r="C132" s="127">
        <f>SUM(C129:C131)</f>
        <v>0</v>
      </c>
      <c r="D132" s="103">
        <f>SUM(D129:D131:D131)</f>
        <v>46</v>
      </c>
    </row>
    <row r="133" spans="1:4" ht="31.2" x14ac:dyDescent="0.3">
      <c r="A133" s="3" t="s">
        <v>104</v>
      </c>
      <c r="B133" s="168" t="s">
        <v>3</v>
      </c>
      <c r="C133" s="113"/>
      <c r="D133" s="5">
        <v>8</v>
      </c>
    </row>
    <row r="134" spans="1:4" x14ac:dyDescent="0.3">
      <c r="A134" s="3" t="s">
        <v>1</v>
      </c>
      <c r="B134" s="34" t="s">
        <v>10</v>
      </c>
      <c r="C134" s="127">
        <f>SUM(C133)</f>
        <v>0</v>
      </c>
      <c r="D134" s="103">
        <f>SUM(D133)</f>
        <v>8</v>
      </c>
    </row>
    <row r="135" spans="1:4" x14ac:dyDescent="0.3">
      <c r="A135" s="3" t="s">
        <v>103</v>
      </c>
      <c r="B135" s="37" t="s">
        <v>161</v>
      </c>
      <c r="C135" s="113"/>
      <c r="D135" s="5"/>
    </row>
    <row r="136" spans="1:4" x14ac:dyDescent="0.3">
      <c r="A136" s="3" t="s">
        <v>1</v>
      </c>
      <c r="B136" s="34" t="s">
        <v>125</v>
      </c>
      <c r="C136" s="127">
        <f>SUM(C135)</f>
        <v>0</v>
      </c>
      <c r="D136" s="103">
        <f>SUM(D135)</f>
        <v>0</v>
      </c>
    </row>
    <row r="137" spans="1:4" ht="31.2" x14ac:dyDescent="0.3">
      <c r="A137" s="422" t="s">
        <v>207</v>
      </c>
      <c r="B137" s="168" t="s">
        <v>3</v>
      </c>
      <c r="C137" s="113"/>
      <c r="D137" s="5">
        <v>12</v>
      </c>
    </row>
    <row r="138" spans="1:4" ht="31.2" x14ac:dyDescent="0.3">
      <c r="A138" s="423"/>
      <c r="B138" s="168" t="s">
        <v>190</v>
      </c>
      <c r="C138" s="113"/>
      <c r="D138" s="5">
        <v>31</v>
      </c>
    </row>
    <row r="139" spans="1:4" ht="31.2" x14ac:dyDescent="0.3">
      <c r="A139" s="423"/>
      <c r="B139" s="37" t="s">
        <v>18</v>
      </c>
      <c r="C139" s="113"/>
      <c r="D139" s="5">
        <v>101</v>
      </c>
    </row>
    <row r="140" spans="1:4" ht="31.2" x14ac:dyDescent="0.3">
      <c r="A140" s="423"/>
      <c r="B140" s="132" t="s">
        <v>192</v>
      </c>
      <c r="C140" s="113"/>
      <c r="D140" s="5">
        <v>1</v>
      </c>
    </row>
    <row r="141" spans="1:4" ht="46.8" x14ac:dyDescent="0.3">
      <c r="A141" s="423"/>
      <c r="B141" s="144" t="s">
        <v>8</v>
      </c>
      <c r="C141" s="113"/>
      <c r="D141" s="5">
        <v>5</v>
      </c>
    </row>
    <row r="142" spans="1:4" ht="46.8" x14ac:dyDescent="0.3">
      <c r="A142" s="423"/>
      <c r="B142" s="143" t="s">
        <v>26</v>
      </c>
      <c r="C142" s="113"/>
      <c r="D142" s="5">
        <v>7</v>
      </c>
    </row>
    <row r="143" spans="1:4" ht="31.2" x14ac:dyDescent="0.3">
      <c r="A143" s="423"/>
      <c r="B143" s="143" t="s">
        <v>7</v>
      </c>
      <c r="C143" s="113">
        <v>17</v>
      </c>
      <c r="D143" s="5">
        <v>2</v>
      </c>
    </row>
    <row r="144" spans="1:4" ht="31.2" x14ac:dyDescent="0.3">
      <c r="A144" s="423"/>
      <c r="B144" s="143" t="s">
        <v>19</v>
      </c>
      <c r="C144" s="113"/>
      <c r="D144" s="5">
        <v>53</v>
      </c>
    </row>
    <row r="145" spans="1:4" x14ac:dyDescent="0.3">
      <c r="A145" s="423"/>
      <c r="B145" s="147" t="s">
        <v>171</v>
      </c>
      <c r="C145" s="113"/>
      <c r="D145" s="5">
        <v>1</v>
      </c>
    </row>
    <row r="146" spans="1:4" ht="31.2" x14ac:dyDescent="0.3">
      <c r="A146" s="423"/>
      <c r="B146" s="37" t="s">
        <v>23</v>
      </c>
      <c r="C146" s="113"/>
      <c r="D146" s="5">
        <v>4</v>
      </c>
    </row>
    <row r="147" spans="1:4" ht="46.8" x14ac:dyDescent="0.3">
      <c r="A147" s="423"/>
      <c r="B147" s="37" t="s">
        <v>16</v>
      </c>
      <c r="C147" s="113"/>
      <c r="D147" s="5">
        <v>43</v>
      </c>
    </row>
    <row r="148" spans="1:4" ht="31.2" x14ac:dyDescent="0.3">
      <c r="A148" s="426"/>
      <c r="B148" s="37" t="s">
        <v>15</v>
      </c>
      <c r="C148" s="113"/>
      <c r="D148" s="5">
        <v>5</v>
      </c>
    </row>
    <row r="149" spans="1:4" x14ac:dyDescent="0.3">
      <c r="A149" s="33" t="s">
        <v>1</v>
      </c>
      <c r="B149" s="34" t="s">
        <v>147</v>
      </c>
      <c r="C149" s="127">
        <f>SUM(C137:C148)</f>
        <v>17</v>
      </c>
      <c r="D149" s="103">
        <f>SUM(D137:D148)</f>
        <v>265</v>
      </c>
    </row>
    <row r="150" spans="1:4" ht="31.2" x14ac:dyDescent="0.3">
      <c r="A150" s="422" t="s">
        <v>101</v>
      </c>
      <c r="B150" s="168" t="s">
        <v>3</v>
      </c>
      <c r="C150" s="113"/>
      <c r="D150" s="5">
        <v>7</v>
      </c>
    </row>
    <row r="151" spans="1:4" ht="31.2" x14ac:dyDescent="0.3">
      <c r="A151" s="423"/>
      <c r="B151" s="168" t="s">
        <v>190</v>
      </c>
      <c r="C151" s="113">
        <v>2</v>
      </c>
      <c r="D151" s="5">
        <v>51</v>
      </c>
    </row>
    <row r="152" spans="1:4" ht="31.2" x14ac:dyDescent="0.3">
      <c r="A152" s="423"/>
      <c r="B152" s="143" t="s">
        <v>9</v>
      </c>
      <c r="C152" s="113"/>
      <c r="D152" s="5">
        <v>1</v>
      </c>
    </row>
    <row r="153" spans="1:4" ht="31.2" x14ac:dyDescent="0.3">
      <c r="A153" s="423"/>
      <c r="B153" s="143" t="s">
        <v>193</v>
      </c>
      <c r="C153" s="113"/>
      <c r="D153" s="5">
        <v>1</v>
      </c>
    </row>
    <row r="154" spans="1:4" ht="46.8" x14ac:dyDescent="0.3">
      <c r="A154" s="423"/>
      <c r="B154" s="144" t="s">
        <v>8</v>
      </c>
      <c r="C154" s="113"/>
      <c r="D154" s="5">
        <v>45</v>
      </c>
    </row>
    <row r="155" spans="1:4" ht="46.8" x14ac:dyDescent="0.3">
      <c r="A155" s="423"/>
      <c r="B155" s="143" t="s">
        <v>26</v>
      </c>
      <c r="C155" s="113"/>
      <c r="D155" s="5">
        <v>2</v>
      </c>
    </row>
    <row r="156" spans="1:4" ht="31.2" x14ac:dyDescent="0.3">
      <c r="A156" s="423"/>
      <c r="B156" s="143" t="s">
        <v>160</v>
      </c>
      <c r="C156" s="113"/>
      <c r="D156" s="5">
        <v>1</v>
      </c>
    </row>
    <row r="157" spans="1:4" x14ac:dyDescent="0.3">
      <c r="A157" s="423"/>
      <c r="B157" s="147" t="s">
        <v>171</v>
      </c>
      <c r="C157" s="113"/>
      <c r="D157" s="5">
        <v>27</v>
      </c>
    </row>
    <row r="158" spans="1:4" ht="31.2" x14ac:dyDescent="0.3">
      <c r="A158" s="423"/>
      <c r="B158" s="37" t="s">
        <v>23</v>
      </c>
      <c r="C158" s="113"/>
      <c r="D158" s="5">
        <v>7</v>
      </c>
    </row>
    <row r="159" spans="1:4" ht="31.2" x14ac:dyDescent="0.3">
      <c r="A159" s="426"/>
      <c r="B159" s="37" t="s">
        <v>2</v>
      </c>
      <c r="C159" s="113">
        <v>25</v>
      </c>
      <c r="D159" s="5">
        <v>17</v>
      </c>
    </row>
    <row r="160" spans="1:4" x14ac:dyDescent="0.3">
      <c r="A160" s="3" t="s">
        <v>1</v>
      </c>
      <c r="B160" s="34" t="s">
        <v>135</v>
      </c>
      <c r="C160" s="127">
        <f>SUM(C150:C159)</f>
        <v>27</v>
      </c>
      <c r="D160" s="103">
        <f>SUM(D150:D159)</f>
        <v>159</v>
      </c>
    </row>
    <row r="161" spans="1:4" ht="31.2" x14ac:dyDescent="0.3">
      <c r="A161" s="422" t="s">
        <v>100</v>
      </c>
      <c r="B161" s="168" t="s">
        <v>190</v>
      </c>
      <c r="C161" s="116"/>
      <c r="D161" s="5">
        <v>314</v>
      </c>
    </row>
    <row r="162" spans="1:4" ht="31.2" x14ac:dyDescent="0.3">
      <c r="A162" s="423"/>
      <c r="B162" s="168" t="s">
        <v>33</v>
      </c>
      <c r="C162" s="116"/>
      <c r="D162" s="5">
        <v>7</v>
      </c>
    </row>
    <row r="163" spans="1:4" ht="31.2" x14ac:dyDescent="0.3">
      <c r="A163" s="423"/>
      <c r="B163" s="168" t="s">
        <v>3</v>
      </c>
      <c r="C163" s="116">
        <v>7</v>
      </c>
      <c r="D163" s="158">
        <v>4604</v>
      </c>
    </row>
    <row r="164" spans="1:4" ht="31.2" x14ac:dyDescent="0.3">
      <c r="A164" s="423"/>
      <c r="B164" s="140" t="s">
        <v>214</v>
      </c>
      <c r="C164" s="116"/>
      <c r="D164" s="158">
        <v>9</v>
      </c>
    </row>
    <row r="165" spans="1:4" ht="46.8" x14ac:dyDescent="0.3">
      <c r="A165" s="423"/>
      <c r="B165" s="141" t="s">
        <v>191</v>
      </c>
      <c r="C165" s="116">
        <v>20</v>
      </c>
      <c r="D165" s="158"/>
    </row>
    <row r="166" spans="1:4" ht="31.2" x14ac:dyDescent="0.3">
      <c r="A166" s="423"/>
      <c r="B166" s="141" t="s">
        <v>18</v>
      </c>
      <c r="C166" s="116"/>
      <c r="D166" s="158">
        <v>1</v>
      </c>
    </row>
    <row r="167" spans="1:4" ht="31.2" x14ac:dyDescent="0.3">
      <c r="A167" s="423"/>
      <c r="B167" s="143" t="s">
        <v>9</v>
      </c>
      <c r="C167" s="159">
        <v>7</v>
      </c>
      <c r="D167" s="160"/>
    </row>
    <row r="168" spans="1:4" ht="31.2" x14ac:dyDescent="0.3">
      <c r="A168" s="423"/>
      <c r="B168" s="143" t="s">
        <v>193</v>
      </c>
      <c r="C168" s="116">
        <v>1</v>
      </c>
      <c r="D168" s="82">
        <v>810</v>
      </c>
    </row>
    <row r="169" spans="1:4" ht="46.8" x14ac:dyDescent="0.3">
      <c r="A169" s="423"/>
      <c r="B169" s="144" t="s">
        <v>8</v>
      </c>
      <c r="C169" s="159">
        <v>140</v>
      </c>
      <c r="D169" s="160">
        <v>9</v>
      </c>
    </row>
    <row r="170" spans="1:4" ht="31.2" x14ac:dyDescent="0.3">
      <c r="A170" s="423"/>
      <c r="B170" s="139" t="s">
        <v>38</v>
      </c>
      <c r="C170" s="159">
        <v>2</v>
      </c>
      <c r="D170" s="160"/>
    </row>
    <row r="171" spans="1:4" ht="31.2" x14ac:dyDescent="0.3">
      <c r="A171" s="423"/>
      <c r="B171" s="141" t="s">
        <v>195</v>
      </c>
      <c r="C171" s="159">
        <v>8</v>
      </c>
      <c r="D171" s="160"/>
    </row>
    <row r="172" spans="1:4" ht="31.2" x14ac:dyDescent="0.3">
      <c r="A172" s="423"/>
      <c r="B172" s="143" t="s">
        <v>173</v>
      </c>
      <c r="C172" s="159">
        <v>22</v>
      </c>
      <c r="D172" s="160"/>
    </row>
    <row r="173" spans="1:4" ht="31.2" x14ac:dyDescent="0.3">
      <c r="A173" s="423"/>
      <c r="B173" s="141" t="s">
        <v>34</v>
      </c>
      <c r="C173" s="159">
        <v>4</v>
      </c>
      <c r="D173" s="160"/>
    </row>
    <row r="174" spans="1:4" ht="31.2" x14ac:dyDescent="0.3">
      <c r="A174" s="423"/>
      <c r="B174" s="143" t="s">
        <v>7</v>
      </c>
      <c r="C174" s="159">
        <v>52</v>
      </c>
      <c r="D174" s="160"/>
    </row>
    <row r="175" spans="1:4" ht="31.2" x14ac:dyDescent="0.3">
      <c r="A175" s="423"/>
      <c r="B175" s="169" t="s">
        <v>160</v>
      </c>
      <c r="C175" s="159">
        <v>84</v>
      </c>
      <c r="D175" s="160"/>
    </row>
    <row r="176" spans="1:4" ht="31.2" x14ac:dyDescent="0.3">
      <c r="A176" s="423"/>
      <c r="B176" s="139" t="s">
        <v>197</v>
      </c>
      <c r="C176" s="159">
        <v>1</v>
      </c>
      <c r="D176" s="160"/>
    </row>
    <row r="177" spans="1:4" ht="31.2" x14ac:dyDescent="0.3">
      <c r="A177" s="423"/>
      <c r="B177" s="180" t="s">
        <v>5</v>
      </c>
      <c r="C177" s="159">
        <v>10</v>
      </c>
      <c r="D177" s="160"/>
    </row>
    <row r="178" spans="1:4" x14ac:dyDescent="0.3">
      <c r="A178" s="423"/>
      <c r="B178" s="147" t="s">
        <v>171</v>
      </c>
      <c r="C178" s="159"/>
      <c r="D178" s="160">
        <v>1</v>
      </c>
    </row>
    <row r="179" spans="1:4" ht="31.2" x14ac:dyDescent="0.3">
      <c r="A179" s="423"/>
      <c r="B179" s="169" t="s">
        <v>12</v>
      </c>
      <c r="C179" s="159">
        <v>107</v>
      </c>
      <c r="D179" s="160"/>
    </row>
    <row r="180" spans="1:4" ht="31.2" x14ac:dyDescent="0.3">
      <c r="A180" s="423"/>
      <c r="B180" s="169" t="s">
        <v>23</v>
      </c>
      <c r="C180" s="159">
        <v>55</v>
      </c>
      <c r="D180" s="160">
        <v>1</v>
      </c>
    </row>
    <row r="181" spans="1:4" ht="46.8" x14ac:dyDescent="0.3">
      <c r="A181" s="423"/>
      <c r="B181" s="168" t="s">
        <v>216</v>
      </c>
      <c r="C181" s="159"/>
      <c r="D181" s="160">
        <v>1</v>
      </c>
    </row>
    <row r="182" spans="1:4" ht="31.2" x14ac:dyDescent="0.3">
      <c r="A182" s="423"/>
      <c r="B182" s="79" t="s">
        <v>22</v>
      </c>
      <c r="C182" s="159">
        <v>3</v>
      </c>
      <c r="D182" s="160" t="s">
        <v>161</v>
      </c>
    </row>
    <row r="183" spans="1:4" ht="46.8" x14ac:dyDescent="0.3">
      <c r="A183" s="426"/>
      <c r="B183" s="37" t="s">
        <v>16</v>
      </c>
      <c r="C183" s="159"/>
      <c r="D183" s="160">
        <v>3</v>
      </c>
    </row>
    <row r="184" spans="1:4" x14ac:dyDescent="0.3">
      <c r="A184" s="3" t="s">
        <v>1</v>
      </c>
      <c r="B184" s="34" t="s">
        <v>217</v>
      </c>
      <c r="C184" s="127">
        <f>SUM(C161:C183)</f>
        <v>523</v>
      </c>
      <c r="D184" s="103">
        <f>SUM(D161:D183)</f>
        <v>5760</v>
      </c>
    </row>
    <row r="185" spans="1:4" ht="31.2" x14ac:dyDescent="0.3">
      <c r="A185" s="422" t="s">
        <v>163</v>
      </c>
      <c r="B185" s="37" t="s">
        <v>18</v>
      </c>
      <c r="C185" s="113"/>
      <c r="D185" s="5">
        <v>53</v>
      </c>
    </row>
    <row r="186" spans="1:4" ht="31.2" x14ac:dyDescent="0.3">
      <c r="A186" s="423"/>
      <c r="B186" s="143" t="s">
        <v>193</v>
      </c>
      <c r="C186" s="150">
        <v>2</v>
      </c>
      <c r="D186" s="161"/>
    </row>
    <row r="187" spans="1:4" ht="46.8" x14ac:dyDescent="0.3">
      <c r="A187" s="423"/>
      <c r="B187" s="144" t="s">
        <v>8</v>
      </c>
      <c r="C187" s="113">
        <v>1</v>
      </c>
      <c r="D187" s="5"/>
    </row>
    <row r="188" spans="1:4" ht="31.2" x14ac:dyDescent="0.3">
      <c r="A188" s="423"/>
      <c r="B188" s="143" t="s">
        <v>173</v>
      </c>
      <c r="C188" s="150">
        <v>76</v>
      </c>
      <c r="D188" s="161"/>
    </row>
    <row r="189" spans="1:4" ht="46.8" x14ac:dyDescent="0.3">
      <c r="A189" s="423"/>
      <c r="B189" s="143" t="s">
        <v>26</v>
      </c>
      <c r="C189" s="113"/>
      <c r="D189" s="5">
        <v>1</v>
      </c>
    </row>
    <row r="190" spans="1:4" ht="31.2" x14ac:dyDescent="0.3">
      <c r="A190" s="423"/>
      <c r="B190" s="143" t="s">
        <v>7</v>
      </c>
      <c r="C190" s="150">
        <v>9</v>
      </c>
      <c r="D190" s="161"/>
    </row>
    <row r="191" spans="1:4" ht="31.2" x14ac:dyDescent="0.3">
      <c r="A191" s="423"/>
      <c r="B191" s="143" t="s">
        <v>19</v>
      </c>
      <c r="C191" s="150"/>
      <c r="D191" s="161">
        <v>49</v>
      </c>
    </row>
    <row r="192" spans="1:4" ht="31.2" x14ac:dyDescent="0.3">
      <c r="A192" s="423"/>
      <c r="B192" s="144" t="s">
        <v>5</v>
      </c>
      <c r="C192" s="150">
        <v>35</v>
      </c>
      <c r="D192" s="161"/>
    </row>
    <row r="193" spans="1:4" x14ac:dyDescent="0.3">
      <c r="A193" s="423"/>
      <c r="B193" s="147" t="s">
        <v>171</v>
      </c>
      <c r="C193" s="150">
        <v>44</v>
      </c>
      <c r="D193" s="161">
        <v>1</v>
      </c>
    </row>
    <row r="194" spans="1:4" ht="46.8" x14ac:dyDescent="0.3">
      <c r="A194" s="426"/>
      <c r="B194" s="37" t="s">
        <v>16</v>
      </c>
      <c r="C194" s="113"/>
      <c r="D194" s="5">
        <v>39</v>
      </c>
    </row>
    <row r="195" spans="1:4" x14ac:dyDescent="0.3">
      <c r="A195" s="3" t="s">
        <v>1</v>
      </c>
      <c r="B195" s="34" t="s">
        <v>135</v>
      </c>
      <c r="C195" s="103">
        <f>SUM(C185:C194)</f>
        <v>167</v>
      </c>
      <c r="D195" s="103">
        <f>SUM(D185:D194)</f>
        <v>143</v>
      </c>
    </row>
    <row r="196" spans="1:4" ht="31.2" x14ac:dyDescent="0.3">
      <c r="A196" s="422" t="s">
        <v>99</v>
      </c>
      <c r="B196" s="168" t="s">
        <v>3</v>
      </c>
      <c r="C196" s="113"/>
      <c r="D196" s="5">
        <v>7</v>
      </c>
    </row>
    <row r="197" spans="1:4" ht="31.2" x14ac:dyDescent="0.3">
      <c r="A197" s="423"/>
      <c r="B197" s="143" t="s">
        <v>9</v>
      </c>
      <c r="C197" s="113">
        <v>1</v>
      </c>
      <c r="D197" s="5"/>
    </row>
    <row r="198" spans="1:4" ht="31.2" x14ac:dyDescent="0.3">
      <c r="A198" s="423"/>
      <c r="B198" s="143" t="s">
        <v>7</v>
      </c>
      <c r="C198" s="113">
        <v>1</v>
      </c>
      <c r="D198" s="5"/>
    </row>
    <row r="199" spans="1:4" x14ac:dyDescent="0.3">
      <c r="A199" s="423"/>
      <c r="B199" s="147" t="s">
        <v>171</v>
      </c>
      <c r="C199" s="113"/>
      <c r="D199" s="5">
        <v>2</v>
      </c>
    </row>
    <row r="200" spans="1:4" ht="31.2" x14ac:dyDescent="0.3">
      <c r="A200" s="426"/>
      <c r="B200" s="37" t="s">
        <v>2</v>
      </c>
      <c r="C200" s="113"/>
      <c r="D200" s="5">
        <v>1</v>
      </c>
    </row>
    <row r="201" spans="1:4" x14ac:dyDescent="0.3">
      <c r="A201" s="3" t="s">
        <v>1</v>
      </c>
      <c r="B201" s="34" t="s">
        <v>6</v>
      </c>
      <c r="C201" s="127">
        <f>SUM(C196:C200)</f>
        <v>2</v>
      </c>
      <c r="D201" s="103">
        <f>SUM(D196:D200)</f>
        <v>10</v>
      </c>
    </row>
    <row r="202" spans="1:4" ht="31.2" x14ac:dyDescent="0.3">
      <c r="A202" s="422" t="s">
        <v>98</v>
      </c>
      <c r="B202" s="168" t="s">
        <v>3</v>
      </c>
      <c r="C202" s="113"/>
      <c r="D202" s="5">
        <v>6</v>
      </c>
    </row>
    <row r="203" spans="1:4" ht="31.2" x14ac:dyDescent="0.3">
      <c r="A203" s="423"/>
      <c r="B203" s="189" t="s">
        <v>190</v>
      </c>
      <c r="C203" s="113"/>
      <c r="D203" s="5">
        <v>2</v>
      </c>
    </row>
    <row r="204" spans="1:4" ht="31.2" x14ac:dyDescent="0.3">
      <c r="A204" s="423"/>
      <c r="B204" s="169" t="s">
        <v>162</v>
      </c>
      <c r="C204" s="113"/>
      <c r="D204" s="5">
        <v>1</v>
      </c>
    </row>
    <row r="205" spans="1:4" x14ac:dyDescent="0.3">
      <c r="A205" s="423"/>
      <c r="B205" s="147" t="s">
        <v>171</v>
      </c>
      <c r="C205" s="113"/>
      <c r="D205" s="5">
        <v>5</v>
      </c>
    </row>
    <row r="206" spans="1:4" ht="31.2" x14ac:dyDescent="0.3">
      <c r="A206" s="426"/>
      <c r="B206" s="37" t="s">
        <v>2</v>
      </c>
      <c r="C206" s="113"/>
      <c r="D206" s="5">
        <v>10</v>
      </c>
    </row>
    <row r="207" spans="1:4" x14ac:dyDescent="0.3">
      <c r="A207" s="3" t="s">
        <v>1</v>
      </c>
      <c r="B207" s="34" t="s">
        <v>6</v>
      </c>
      <c r="C207" s="127">
        <f>SUM(C202:C206)</f>
        <v>0</v>
      </c>
      <c r="D207" s="103">
        <f>SUM(D202:D206)</f>
        <v>24</v>
      </c>
    </row>
    <row r="208" spans="1:4" ht="46.8" x14ac:dyDescent="0.3">
      <c r="A208" s="422" t="s">
        <v>117</v>
      </c>
      <c r="B208" s="144" t="s">
        <v>8</v>
      </c>
      <c r="C208" s="121"/>
      <c r="D208" s="53">
        <v>4</v>
      </c>
    </row>
    <row r="209" spans="1:4" ht="22.5" customHeight="1" x14ac:dyDescent="0.3">
      <c r="A209" s="423"/>
      <c r="B209" s="172" t="s">
        <v>205</v>
      </c>
      <c r="C209" s="121"/>
      <c r="D209" s="53">
        <v>3</v>
      </c>
    </row>
    <row r="210" spans="1:4" x14ac:dyDescent="0.3">
      <c r="A210" s="3" t="s">
        <v>1</v>
      </c>
      <c r="B210" s="34" t="s">
        <v>4</v>
      </c>
      <c r="C210" s="103">
        <f>SUM(C208:C209)</f>
        <v>0</v>
      </c>
      <c r="D210" s="103">
        <f>SUM(D208:D209)</f>
        <v>7</v>
      </c>
    </row>
    <row r="211" spans="1:4" ht="31.2" x14ac:dyDescent="0.3">
      <c r="A211" s="422" t="s">
        <v>97</v>
      </c>
      <c r="B211" s="168" t="s">
        <v>3</v>
      </c>
      <c r="C211" s="113"/>
      <c r="D211" s="5">
        <v>8</v>
      </c>
    </row>
    <row r="212" spans="1:4" ht="46.8" x14ac:dyDescent="0.3">
      <c r="A212" s="423"/>
      <c r="B212" s="144" t="s">
        <v>8</v>
      </c>
      <c r="C212" s="113"/>
      <c r="D212" s="5">
        <v>1</v>
      </c>
    </row>
    <row r="213" spans="1:4" ht="31.2" x14ac:dyDescent="0.3">
      <c r="A213" s="426"/>
      <c r="B213" s="37" t="s">
        <v>23</v>
      </c>
      <c r="C213" s="113"/>
      <c r="D213" s="5">
        <v>2</v>
      </c>
    </row>
    <row r="214" spans="1:4" x14ac:dyDescent="0.3">
      <c r="A214" s="3" t="s">
        <v>1</v>
      </c>
      <c r="B214" s="34" t="s">
        <v>0</v>
      </c>
      <c r="C214" s="127">
        <f>SUM(C211:C213)</f>
        <v>0</v>
      </c>
      <c r="D214" s="103">
        <f>SUM(D211:D213)</f>
        <v>11</v>
      </c>
    </row>
    <row r="215" spans="1:4" ht="31.2" x14ac:dyDescent="0.3">
      <c r="A215" s="432" t="s">
        <v>96</v>
      </c>
      <c r="B215" s="168" t="s">
        <v>3</v>
      </c>
      <c r="C215" s="113"/>
      <c r="D215" s="5">
        <v>28</v>
      </c>
    </row>
    <row r="216" spans="1:4" ht="31.2" x14ac:dyDescent="0.3">
      <c r="A216" s="433"/>
      <c r="B216" s="168" t="s">
        <v>190</v>
      </c>
      <c r="C216" s="113"/>
      <c r="D216" s="5">
        <v>80</v>
      </c>
    </row>
    <row r="217" spans="1:4" ht="31.2" x14ac:dyDescent="0.3">
      <c r="A217" s="433"/>
      <c r="B217" s="143" t="s">
        <v>193</v>
      </c>
      <c r="C217" s="113"/>
      <c r="D217" s="5">
        <v>24</v>
      </c>
    </row>
    <row r="218" spans="1:4" ht="46.8" x14ac:dyDescent="0.3">
      <c r="A218" s="433"/>
      <c r="B218" s="144" t="s">
        <v>8</v>
      </c>
      <c r="C218" s="113"/>
      <c r="D218" s="5">
        <v>71</v>
      </c>
    </row>
    <row r="219" spans="1:4" ht="31.2" x14ac:dyDescent="0.3">
      <c r="A219" s="433"/>
      <c r="B219" s="169" t="s">
        <v>162</v>
      </c>
      <c r="C219" s="113"/>
      <c r="D219" s="5">
        <v>9</v>
      </c>
    </row>
    <row r="220" spans="1:4" ht="31.2" x14ac:dyDescent="0.3">
      <c r="A220" s="433"/>
      <c r="B220" s="143" t="s">
        <v>7</v>
      </c>
      <c r="C220" s="113">
        <v>1</v>
      </c>
      <c r="D220" s="5"/>
    </row>
    <row r="221" spans="1:4" ht="31.2" x14ac:dyDescent="0.3">
      <c r="A221" s="433"/>
      <c r="B221" s="37" t="s">
        <v>40</v>
      </c>
      <c r="C221" s="113"/>
      <c r="D221" s="5">
        <v>2</v>
      </c>
    </row>
    <row r="222" spans="1:4" ht="31.2" x14ac:dyDescent="0.3">
      <c r="A222" s="433"/>
      <c r="B222" s="145" t="s">
        <v>198</v>
      </c>
      <c r="C222" s="113"/>
      <c r="D222" s="5">
        <v>1</v>
      </c>
    </row>
    <row r="223" spans="1:4" x14ac:dyDescent="0.3">
      <c r="A223" s="433"/>
      <c r="B223" s="147" t="s">
        <v>171</v>
      </c>
      <c r="C223" s="113"/>
      <c r="D223" s="5">
        <v>3</v>
      </c>
    </row>
    <row r="224" spans="1:4" ht="31.2" x14ac:dyDescent="0.3">
      <c r="A224" s="433"/>
      <c r="B224" s="37" t="s">
        <v>2</v>
      </c>
      <c r="C224" s="113"/>
      <c r="D224" s="5">
        <v>96</v>
      </c>
    </row>
    <row r="225" spans="1:4" ht="31.2" x14ac:dyDescent="0.3">
      <c r="A225" s="434"/>
      <c r="B225" s="79" t="s">
        <v>22</v>
      </c>
      <c r="C225" s="113"/>
      <c r="D225" s="5">
        <v>3</v>
      </c>
    </row>
    <row r="226" spans="1:4" x14ac:dyDescent="0.3">
      <c r="A226" s="3" t="s">
        <v>1</v>
      </c>
      <c r="B226" s="34" t="s">
        <v>146</v>
      </c>
      <c r="C226" s="103">
        <f>SUM(C215:C225)</f>
        <v>1</v>
      </c>
      <c r="D226" s="103">
        <f>SUM(D215:D225)</f>
        <v>317</v>
      </c>
    </row>
    <row r="227" spans="1:4" ht="31.2" x14ac:dyDescent="0.3">
      <c r="A227" s="443" t="s">
        <v>95</v>
      </c>
      <c r="B227" s="168" t="s">
        <v>3</v>
      </c>
      <c r="C227" s="133"/>
      <c r="D227" s="177">
        <v>52</v>
      </c>
    </row>
    <row r="228" spans="1:4" ht="46.8" x14ac:dyDescent="0.3">
      <c r="A228" s="444"/>
      <c r="B228" s="144" t="s">
        <v>8</v>
      </c>
      <c r="C228" s="113"/>
      <c r="D228" s="5">
        <v>4</v>
      </c>
    </row>
    <row r="229" spans="1:4" ht="31.2" x14ac:dyDescent="0.3">
      <c r="A229" s="444"/>
      <c r="B229" s="37" t="s">
        <v>18</v>
      </c>
      <c r="C229" s="113"/>
      <c r="D229" s="5">
        <v>2</v>
      </c>
    </row>
    <row r="230" spans="1:4" ht="31.2" x14ac:dyDescent="0.3">
      <c r="A230" s="444"/>
      <c r="B230" s="143" t="s">
        <v>19</v>
      </c>
      <c r="C230" s="113"/>
      <c r="D230" s="5">
        <v>19</v>
      </c>
    </row>
    <row r="231" spans="1:4" x14ac:dyDescent="0.3">
      <c r="A231" s="445"/>
      <c r="B231" s="4" t="s">
        <v>35</v>
      </c>
      <c r="C231" s="113"/>
      <c r="D231" s="5">
        <v>1</v>
      </c>
    </row>
    <row r="232" spans="1:4" x14ac:dyDescent="0.3">
      <c r="A232" s="3" t="s">
        <v>1</v>
      </c>
      <c r="B232" s="34" t="s">
        <v>6</v>
      </c>
      <c r="C232" s="103">
        <f>SUM(C228:C231)</f>
        <v>0</v>
      </c>
      <c r="D232" s="103">
        <f>SUM(D227:D231)</f>
        <v>78</v>
      </c>
    </row>
    <row r="233" spans="1:4" ht="31.2" x14ac:dyDescent="0.3">
      <c r="A233" s="422" t="s">
        <v>94</v>
      </c>
      <c r="B233" s="168" t="s">
        <v>3</v>
      </c>
      <c r="C233" s="113"/>
      <c r="D233" s="5">
        <v>10</v>
      </c>
    </row>
    <row r="234" spans="1:4" ht="31.2" x14ac:dyDescent="0.3">
      <c r="A234" s="423"/>
      <c r="B234" s="168" t="s">
        <v>190</v>
      </c>
      <c r="C234" s="113"/>
      <c r="D234" s="5">
        <v>18</v>
      </c>
    </row>
    <row r="235" spans="1:4" ht="31.2" x14ac:dyDescent="0.3">
      <c r="A235" s="423"/>
      <c r="B235" s="141" t="s">
        <v>29</v>
      </c>
      <c r="C235" s="150">
        <v>2</v>
      </c>
      <c r="D235" s="5">
        <v>3</v>
      </c>
    </row>
    <row r="236" spans="1:4" ht="46.8" x14ac:dyDescent="0.3">
      <c r="A236" s="423"/>
      <c r="B236" s="144" t="s">
        <v>8</v>
      </c>
      <c r="C236" s="113">
        <v>59</v>
      </c>
      <c r="D236" s="5">
        <v>36</v>
      </c>
    </row>
    <row r="237" spans="1:4" ht="31.2" x14ac:dyDescent="0.3">
      <c r="A237" s="423"/>
      <c r="B237" s="141" t="s">
        <v>34</v>
      </c>
      <c r="C237" s="113">
        <v>3</v>
      </c>
      <c r="D237" s="5">
        <v>2</v>
      </c>
    </row>
    <row r="238" spans="1:4" ht="31.2" x14ac:dyDescent="0.3">
      <c r="A238" s="423"/>
      <c r="B238" s="143" t="s">
        <v>7</v>
      </c>
      <c r="C238" s="113">
        <v>1</v>
      </c>
      <c r="D238" s="5"/>
    </row>
    <row r="239" spans="1:4" x14ac:dyDescent="0.3">
      <c r="A239" s="423"/>
      <c r="B239" s="147" t="s">
        <v>171</v>
      </c>
      <c r="C239" s="113">
        <v>20</v>
      </c>
      <c r="D239" s="5">
        <v>10</v>
      </c>
    </row>
    <row r="240" spans="1:4" ht="31.2" x14ac:dyDescent="0.3">
      <c r="A240" s="423"/>
      <c r="B240" s="4" t="s">
        <v>23</v>
      </c>
      <c r="C240" s="113">
        <v>4</v>
      </c>
      <c r="D240" s="5"/>
    </row>
    <row r="241" spans="1:4" ht="46.8" x14ac:dyDescent="0.3">
      <c r="A241" s="423"/>
      <c r="B241" s="37" t="s">
        <v>16</v>
      </c>
      <c r="C241" s="113"/>
      <c r="D241" s="5">
        <v>2</v>
      </c>
    </row>
    <row r="242" spans="1:4" ht="31.2" x14ac:dyDescent="0.3">
      <c r="A242" s="426"/>
      <c r="B242" s="37" t="s">
        <v>2</v>
      </c>
      <c r="C242" s="113"/>
      <c r="D242" s="5">
        <v>6</v>
      </c>
    </row>
    <row r="243" spans="1:4" x14ac:dyDescent="0.3">
      <c r="A243" s="3" t="s">
        <v>1</v>
      </c>
      <c r="B243" s="34" t="s">
        <v>181</v>
      </c>
      <c r="C243" s="127">
        <f>SUM(C233:C242)</f>
        <v>89</v>
      </c>
      <c r="D243" s="103">
        <f>SUM(D233:D242)</f>
        <v>87</v>
      </c>
    </row>
    <row r="244" spans="1:4" ht="31.2" x14ac:dyDescent="0.3">
      <c r="A244" s="422" t="s">
        <v>93</v>
      </c>
      <c r="B244" s="168" t="s">
        <v>3</v>
      </c>
      <c r="C244" s="113"/>
      <c r="D244" s="5">
        <v>33</v>
      </c>
    </row>
    <row r="245" spans="1:4" ht="31.2" x14ac:dyDescent="0.3">
      <c r="A245" s="423"/>
      <c r="B245" s="168" t="s">
        <v>190</v>
      </c>
      <c r="C245" s="113"/>
      <c r="D245" s="5">
        <v>2</v>
      </c>
    </row>
    <row r="246" spans="1:4" ht="31.2" x14ac:dyDescent="0.3">
      <c r="A246" s="423"/>
      <c r="B246" s="4" t="s">
        <v>18</v>
      </c>
      <c r="C246" s="113"/>
      <c r="D246" s="5">
        <v>1</v>
      </c>
    </row>
    <row r="247" spans="1:4" ht="46.8" x14ac:dyDescent="0.3">
      <c r="A247" s="423"/>
      <c r="B247" s="144" t="s">
        <v>8</v>
      </c>
      <c r="C247" s="113">
        <v>4</v>
      </c>
      <c r="D247" s="5">
        <v>6</v>
      </c>
    </row>
    <row r="248" spans="1:4" ht="31.2" x14ac:dyDescent="0.3">
      <c r="A248" s="423"/>
      <c r="B248" s="143" t="s">
        <v>7</v>
      </c>
      <c r="C248" s="113">
        <v>3</v>
      </c>
      <c r="D248" s="5"/>
    </row>
    <row r="249" spans="1:4" ht="31.2" x14ac:dyDescent="0.3">
      <c r="A249" s="423"/>
      <c r="B249" s="144" t="s">
        <v>5</v>
      </c>
      <c r="C249" s="113"/>
      <c r="D249" s="5">
        <v>11</v>
      </c>
    </row>
    <row r="250" spans="1:4" x14ac:dyDescent="0.3">
      <c r="A250" s="423"/>
      <c r="B250" s="147" t="s">
        <v>171</v>
      </c>
      <c r="C250" s="113">
        <v>3</v>
      </c>
      <c r="D250" s="5">
        <v>9</v>
      </c>
    </row>
    <row r="251" spans="1:4" ht="31.2" x14ac:dyDescent="0.3">
      <c r="A251" s="426"/>
      <c r="B251" s="37" t="s">
        <v>2</v>
      </c>
      <c r="C251" s="113">
        <v>9</v>
      </c>
      <c r="D251" s="5">
        <v>1</v>
      </c>
    </row>
    <row r="252" spans="1:4" x14ac:dyDescent="0.3">
      <c r="A252" s="3" t="s">
        <v>1</v>
      </c>
      <c r="B252" s="34" t="s">
        <v>14</v>
      </c>
      <c r="C252" s="127">
        <f>SUM(C244:C251)</f>
        <v>19</v>
      </c>
      <c r="D252" s="103">
        <f>SUM(D244:D251)</f>
        <v>63</v>
      </c>
    </row>
    <row r="253" spans="1:4" ht="31.2" x14ac:dyDescent="0.3">
      <c r="A253" s="422" t="s">
        <v>92</v>
      </c>
      <c r="B253" s="168" t="s">
        <v>3</v>
      </c>
      <c r="C253" s="113"/>
      <c r="D253" s="5">
        <v>16</v>
      </c>
    </row>
    <row r="254" spans="1:4" ht="31.2" x14ac:dyDescent="0.3">
      <c r="A254" s="423"/>
      <c r="B254" s="168" t="s">
        <v>190</v>
      </c>
      <c r="C254" s="113"/>
      <c r="D254" s="183">
        <v>2652</v>
      </c>
    </row>
    <row r="255" spans="1:4" ht="46.8" x14ac:dyDescent="0.3">
      <c r="A255" s="423"/>
      <c r="B255" s="141" t="s">
        <v>191</v>
      </c>
      <c r="C255" s="113">
        <v>1</v>
      </c>
      <c r="D255" s="5"/>
    </row>
    <row r="256" spans="1:4" ht="31.2" x14ac:dyDescent="0.3">
      <c r="A256" s="423"/>
      <c r="B256" s="143" t="s">
        <v>193</v>
      </c>
      <c r="C256" s="113"/>
      <c r="D256" s="5">
        <v>55</v>
      </c>
    </row>
    <row r="257" spans="1:4" ht="31.2" x14ac:dyDescent="0.3">
      <c r="A257" s="423"/>
      <c r="B257" s="143" t="s">
        <v>173</v>
      </c>
      <c r="C257" s="150">
        <v>35</v>
      </c>
      <c r="D257" s="151"/>
    </row>
    <row r="258" spans="1:4" ht="31.5" customHeight="1" x14ac:dyDescent="0.3">
      <c r="A258" s="423"/>
      <c r="B258" s="169" t="s">
        <v>162</v>
      </c>
      <c r="C258" s="150"/>
      <c r="D258" s="151">
        <v>2</v>
      </c>
    </row>
    <row r="259" spans="1:4" ht="31.2" x14ac:dyDescent="0.3">
      <c r="A259" s="423"/>
      <c r="B259" s="143" t="s">
        <v>7</v>
      </c>
      <c r="C259" s="150">
        <v>5</v>
      </c>
      <c r="D259" s="151"/>
    </row>
    <row r="260" spans="1:4" ht="31.2" x14ac:dyDescent="0.3">
      <c r="A260" s="423"/>
      <c r="B260" s="144" t="s">
        <v>5</v>
      </c>
      <c r="C260" s="150">
        <v>7</v>
      </c>
      <c r="D260" s="151"/>
    </row>
    <row r="261" spans="1:4" x14ac:dyDescent="0.3">
      <c r="A261" s="423"/>
      <c r="B261" s="147" t="s">
        <v>171</v>
      </c>
      <c r="C261" s="150">
        <v>2</v>
      </c>
      <c r="D261" s="151">
        <v>2</v>
      </c>
    </row>
    <row r="262" spans="1:4" ht="31.2" x14ac:dyDescent="0.3">
      <c r="A262" s="426"/>
      <c r="B262" s="109" t="s">
        <v>2</v>
      </c>
      <c r="C262" s="113"/>
      <c r="D262" s="5">
        <v>12</v>
      </c>
    </row>
    <row r="263" spans="1:4" x14ac:dyDescent="0.3">
      <c r="A263" s="3" t="s">
        <v>1</v>
      </c>
      <c r="B263" s="34" t="s">
        <v>135</v>
      </c>
      <c r="C263" s="127">
        <f>SUM(C253:C262)</f>
        <v>50</v>
      </c>
      <c r="D263" s="103">
        <f>SUM(D253:D262)</f>
        <v>2739</v>
      </c>
    </row>
    <row r="264" spans="1:4" ht="31.2" x14ac:dyDescent="0.3">
      <c r="A264" s="422" t="s">
        <v>91</v>
      </c>
      <c r="B264" s="168" t="s">
        <v>3</v>
      </c>
      <c r="C264" s="116">
        <v>7</v>
      </c>
      <c r="D264" s="70">
        <v>52</v>
      </c>
    </row>
    <row r="265" spans="1:4" ht="31.2" x14ac:dyDescent="0.3">
      <c r="A265" s="423"/>
      <c r="B265" s="168" t="s">
        <v>190</v>
      </c>
      <c r="C265" s="116">
        <v>4</v>
      </c>
      <c r="D265" s="70">
        <v>47</v>
      </c>
    </row>
    <row r="266" spans="1:4" ht="31.2" x14ac:dyDescent="0.3">
      <c r="A266" s="423"/>
      <c r="B266" s="143" t="s">
        <v>9</v>
      </c>
      <c r="C266" s="116">
        <v>15</v>
      </c>
      <c r="D266" s="70"/>
    </row>
    <row r="267" spans="1:4" ht="31.2" x14ac:dyDescent="0.3">
      <c r="A267" s="423"/>
      <c r="B267" s="143" t="s">
        <v>193</v>
      </c>
      <c r="C267" s="159"/>
      <c r="D267" s="160">
        <v>3</v>
      </c>
    </row>
    <row r="268" spans="1:4" ht="46.8" x14ac:dyDescent="0.3">
      <c r="A268" s="423"/>
      <c r="B268" s="143" t="s">
        <v>26</v>
      </c>
      <c r="C268" s="116">
        <v>4</v>
      </c>
      <c r="D268" s="82">
        <v>26</v>
      </c>
    </row>
    <row r="269" spans="1:4" ht="31.2" x14ac:dyDescent="0.3">
      <c r="A269" s="423"/>
      <c r="B269" s="87" t="s">
        <v>25</v>
      </c>
      <c r="C269" s="116">
        <v>26</v>
      </c>
      <c r="D269" s="5"/>
    </row>
    <row r="270" spans="1:4" ht="31.2" x14ac:dyDescent="0.3">
      <c r="A270" s="423"/>
      <c r="B270" s="169" t="s">
        <v>162</v>
      </c>
      <c r="C270" s="116">
        <v>21</v>
      </c>
      <c r="D270" s="5">
        <v>40</v>
      </c>
    </row>
    <row r="271" spans="1:4" ht="31.2" x14ac:dyDescent="0.3">
      <c r="A271" s="423"/>
      <c r="B271" s="143" t="s">
        <v>7</v>
      </c>
      <c r="C271" s="116">
        <v>17</v>
      </c>
      <c r="D271" s="5"/>
    </row>
    <row r="272" spans="1:4" ht="31.2" x14ac:dyDescent="0.3">
      <c r="A272" s="423"/>
      <c r="B272" s="145" t="s">
        <v>198</v>
      </c>
      <c r="C272" s="116"/>
      <c r="D272" s="5">
        <v>2</v>
      </c>
    </row>
    <row r="273" spans="1:4" ht="31.2" x14ac:dyDescent="0.3">
      <c r="A273" s="423"/>
      <c r="B273" s="144" t="s">
        <v>5</v>
      </c>
      <c r="C273" s="116">
        <v>2</v>
      </c>
      <c r="D273" s="5">
        <v>64</v>
      </c>
    </row>
    <row r="274" spans="1:4" x14ac:dyDescent="0.3">
      <c r="A274" s="423"/>
      <c r="B274" s="147" t="s">
        <v>171</v>
      </c>
      <c r="C274" s="116"/>
      <c r="D274" s="82">
        <v>186</v>
      </c>
    </row>
    <row r="275" spans="1:4" ht="31.2" x14ac:dyDescent="0.3">
      <c r="A275" s="423"/>
      <c r="B275" s="162" t="s">
        <v>12</v>
      </c>
      <c r="C275" s="159">
        <v>16</v>
      </c>
      <c r="D275" s="160"/>
    </row>
    <row r="276" spans="1:4" ht="31.2" x14ac:dyDescent="0.3">
      <c r="A276" s="423"/>
      <c r="B276" s="162" t="s">
        <v>23</v>
      </c>
      <c r="C276" s="159">
        <v>161</v>
      </c>
      <c r="D276" s="160"/>
    </row>
    <row r="277" spans="1:4" ht="31.2" x14ac:dyDescent="0.3">
      <c r="A277" s="423"/>
      <c r="B277" s="69" t="s">
        <v>22</v>
      </c>
      <c r="C277" s="116">
        <v>52</v>
      </c>
      <c r="D277" s="70">
        <v>13</v>
      </c>
    </row>
    <row r="278" spans="1:4" ht="31.2" x14ac:dyDescent="0.3">
      <c r="A278" s="426"/>
      <c r="B278" s="69" t="s">
        <v>2</v>
      </c>
      <c r="C278" s="116">
        <v>217</v>
      </c>
      <c r="D278" s="70">
        <v>94</v>
      </c>
    </row>
    <row r="279" spans="1:4" x14ac:dyDescent="0.3">
      <c r="A279" s="3" t="s">
        <v>1</v>
      </c>
      <c r="B279" s="34" t="s">
        <v>174</v>
      </c>
      <c r="C279" s="127">
        <f>SUM(C264:C278)</f>
        <v>542</v>
      </c>
      <c r="D279" s="35">
        <f>SUM(D264:D278)</f>
        <v>527</v>
      </c>
    </row>
    <row r="280" spans="1:4" ht="31.2" x14ac:dyDescent="0.3">
      <c r="A280" s="441" t="s">
        <v>89</v>
      </c>
      <c r="B280" s="168" t="s">
        <v>3</v>
      </c>
      <c r="C280" s="113"/>
      <c r="D280" s="5">
        <v>41</v>
      </c>
    </row>
    <row r="281" spans="1:4" ht="31.2" x14ac:dyDescent="0.3">
      <c r="A281" s="442"/>
      <c r="B281" s="168" t="s">
        <v>190</v>
      </c>
      <c r="C281" s="113"/>
      <c r="D281" s="5">
        <v>6</v>
      </c>
    </row>
    <row r="282" spans="1:4" ht="31.2" x14ac:dyDescent="0.3">
      <c r="A282" s="442"/>
      <c r="B282" s="143" t="s">
        <v>193</v>
      </c>
      <c r="C282" s="113"/>
      <c r="D282" s="5">
        <v>1</v>
      </c>
    </row>
    <row r="283" spans="1:4" ht="46.8" x14ac:dyDescent="0.3">
      <c r="A283" s="442"/>
      <c r="B283" s="144" t="s">
        <v>8</v>
      </c>
      <c r="C283" s="113"/>
      <c r="D283" s="5">
        <v>54</v>
      </c>
    </row>
    <row r="284" spans="1:4" ht="46.8" x14ac:dyDescent="0.3">
      <c r="A284" s="442"/>
      <c r="B284" s="143" t="s">
        <v>26</v>
      </c>
      <c r="C284" s="113"/>
      <c r="D284" s="5">
        <v>6</v>
      </c>
    </row>
    <row r="285" spans="1:4" ht="31.2" x14ac:dyDescent="0.3">
      <c r="A285" s="442"/>
      <c r="B285" s="144" t="s">
        <v>5</v>
      </c>
      <c r="C285" s="113"/>
      <c r="D285" s="5">
        <v>2</v>
      </c>
    </row>
    <row r="286" spans="1:4" ht="31.2" x14ac:dyDescent="0.3">
      <c r="A286" s="449"/>
      <c r="B286" s="88" t="s">
        <v>2</v>
      </c>
      <c r="C286" s="113"/>
      <c r="D286" s="5">
        <v>2</v>
      </c>
    </row>
    <row r="287" spans="1:4" x14ac:dyDescent="0.3">
      <c r="A287" s="3" t="s">
        <v>1</v>
      </c>
      <c r="B287" s="34" t="s">
        <v>112</v>
      </c>
      <c r="C287" s="103">
        <f>SUM(C280:C285)</f>
        <v>0</v>
      </c>
      <c r="D287" s="35">
        <f>SUM(D280:D286)</f>
        <v>112</v>
      </c>
    </row>
    <row r="288" spans="1:4" ht="31.2" x14ac:dyDescent="0.3">
      <c r="A288" s="422" t="s">
        <v>164</v>
      </c>
      <c r="B288" s="168" t="s">
        <v>3</v>
      </c>
      <c r="C288" s="113"/>
      <c r="D288" s="89">
        <v>1012</v>
      </c>
    </row>
    <row r="289" spans="1:4" ht="31.2" x14ac:dyDescent="0.3">
      <c r="A289" s="423"/>
      <c r="B289" s="141" t="s">
        <v>29</v>
      </c>
      <c r="C289" s="113"/>
      <c r="D289" s="89">
        <v>5</v>
      </c>
    </row>
    <row r="290" spans="1:4" ht="31.2" x14ac:dyDescent="0.3">
      <c r="A290" s="423"/>
      <c r="B290" s="142" t="s">
        <v>18</v>
      </c>
      <c r="C290" s="113"/>
      <c r="D290" s="89">
        <v>2</v>
      </c>
    </row>
    <row r="291" spans="1:4" ht="46.8" x14ac:dyDescent="0.3">
      <c r="A291" s="423"/>
      <c r="B291" s="142" t="s">
        <v>191</v>
      </c>
      <c r="C291" s="113">
        <v>3</v>
      </c>
      <c r="D291" s="89"/>
    </row>
    <row r="292" spans="1:4" ht="31.2" x14ac:dyDescent="0.3">
      <c r="A292" s="423"/>
      <c r="B292" s="143" t="s">
        <v>9</v>
      </c>
      <c r="C292" s="113">
        <v>13</v>
      </c>
      <c r="D292" s="89">
        <v>9</v>
      </c>
    </row>
    <row r="293" spans="1:4" ht="31.2" x14ac:dyDescent="0.3">
      <c r="A293" s="423"/>
      <c r="B293" s="143" t="s">
        <v>193</v>
      </c>
      <c r="C293" s="113"/>
      <c r="D293" s="89">
        <v>1</v>
      </c>
    </row>
    <row r="294" spans="1:4" ht="46.8" x14ac:dyDescent="0.3">
      <c r="A294" s="423"/>
      <c r="B294" s="144" t="s">
        <v>8</v>
      </c>
      <c r="C294" s="113">
        <v>12</v>
      </c>
      <c r="D294" s="89">
        <v>326</v>
      </c>
    </row>
    <row r="295" spans="1:4" ht="31.2" x14ac:dyDescent="0.3">
      <c r="A295" s="423"/>
      <c r="B295" s="141" t="s">
        <v>195</v>
      </c>
      <c r="C295" s="150">
        <v>30</v>
      </c>
      <c r="D295" s="151"/>
    </row>
    <row r="296" spans="1:4" ht="31.2" x14ac:dyDescent="0.3">
      <c r="A296" s="423"/>
      <c r="B296" s="141" t="s">
        <v>196</v>
      </c>
      <c r="C296" s="150">
        <v>1</v>
      </c>
      <c r="D296" s="151"/>
    </row>
    <row r="297" spans="1:4" ht="31.2" x14ac:dyDescent="0.3">
      <c r="A297" s="423"/>
      <c r="B297" s="143" t="s">
        <v>173</v>
      </c>
      <c r="C297" s="150">
        <v>51</v>
      </c>
      <c r="D297" s="151"/>
    </row>
    <row r="298" spans="1:4" ht="31.2" x14ac:dyDescent="0.3">
      <c r="A298" s="423"/>
      <c r="B298" s="143" t="s">
        <v>7</v>
      </c>
      <c r="C298" s="150">
        <v>3</v>
      </c>
      <c r="D298" s="151">
        <v>1</v>
      </c>
    </row>
    <row r="299" spans="1:4" ht="31.2" x14ac:dyDescent="0.3">
      <c r="A299" s="423"/>
      <c r="B299" s="143" t="s">
        <v>19</v>
      </c>
      <c r="C299" s="113"/>
      <c r="D299" s="89">
        <v>5</v>
      </c>
    </row>
    <row r="300" spans="1:4" ht="31.2" x14ac:dyDescent="0.3">
      <c r="A300" s="423"/>
      <c r="B300" s="87" t="s">
        <v>40</v>
      </c>
      <c r="C300" s="113"/>
      <c r="D300" s="89">
        <v>1</v>
      </c>
    </row>
    <row r="301" spans="1:4" ht="31.2" x14ac:dyDescent="0.3">
      <c r="A301" s="423"/>
      <c r="B301" s="139" t="s">
        <v>197</v>
      </c>
      <c r="C301" s="113">
        <v>4</v>
      </c>
      <c r="D301" s="89">
        <v>3</v>
      </c>
    </row>
    <row r="302" spans="1:4" x14ac:dyDescent="0.3">
      <c r="A302" s="423"/>
      <c r="B302" s="147" t="s">
        <v>171</v>
      </c>
      <c r="C302" s="113"/>
      <c r="D302" s="89">
        <v>74</v>
      </c>
    </row>
    <row r="303" spans="1:4" ht="31.2" x14ac:dyDescent="0.3">
      <c r="A303" s="423"/>
      <c r="B303" s="144" t="s">
        <v>5</v>
      </c>
      <c r="C303" s="113"/>
      <c r="D303" s="89">
        <v>76</v>
      </c>
    </row>
    <row r="304" spans="1:4" ht="31.2" x14ac:dyDescent="0.3">
      <c r="A304" s="423"/>
      <c r="B304" s="87" t="s">
        <v>23</v>
      </c>
      <c r="C304" s="113">
        <v>6</v>
      </c>
      <c r="D304" s="89">
        <v>5</v>
      </c>
    </row>
    <row r="305" spans="1:4" ht="46.8" x14ac:dyDescent="0.3">
      <c r="A305" s="426"/>
      <c r="B305" s="168" t="s">
        <v>210</v>
      </c>
      <c r="C305" s="113" t="s">
        <v>161</v>
      </c>
      <c r="D305" s="89">
        <v>1</v>
      </c>
    </row>
    <row r="306" spans="1:4" x14ac:dyDescent="0.3">
      <c r="A306" s="3" t="s">
        <v>1</v>
      </c>
      <c r="B306" s="34" t="s">
        <v>145</v>
      </c>
      <c r="C306" s="127">
        <f>SUM(C288:C305)</f>
        <v>123</v>
      </c>
      <c r="D306" s="103">
        <f>SUM(D288:D305)</f>
        <v>1521</v>
      </c>
    </row>
    <row r="307" spans="1:4" ht="31.2" x14ac:dyDescent="0.3">
      <c r="A307" s="422" t="s">
        <v>87</v>
      </c>
      <c r="B307" s="168" t="s">
        <v>190</v>
      </c>
      <c r="C307" s="113"/>
      <c r="D307" s="5">
        <v>836</v>
      </c>
    </row>
    <row r="308" spans="1:4" ht="46.8" x14ac:dyDescent="0.3">
      <c r="A308" s="423"/>
      <c r="B308" s="144" t="s">
        <v>8</v>
      </c>
      <c r="C308" s="113"/>
      <c r="D308" s="5">
        <v>19</v>
      </c>
    </row>
    <row r="309" spans="1:4" ht="31.2" x14ac:dyDescent="0.3">
      <c r="A309" s="426"/>
      <c r="B309" s="37" t="s">
        <v>2</v>
      </c>
      <c r="C309" s="113"/>
      <c r="D309" s="5">
        <v>2</v>
      </c>
    </row>
    <row r="310" spans="1:4" x14ac:dyDescent="0.3">
      <c r="A310" s="3" t="s">
        <v>1</v>
      </c>
      <c r="B310" s="34" t="s">
        <v>0</v>
      </c>
      <c r="C310" s="127">
        <f>SUM(C307:C309)</f>
        <v>0</v>
      </c>
      <c r="D310" s="103">
        <f>SUM(D307:D309)</f>
        <v>857</v>
      </c>
    </row>
    <row r="311" spans="1:4" ht="31.2" x14ac:dyDescent="0.3">
      <c r="A311" s="422" t="s">
        <v>86</v>
      </c>
      <c r="B311" s="141" t="s">
        <v>193</v>
      </c>
      <c r="C311" s="113">
        <v>1</v>
      </c>
      <c r="D311" s="5"/>
    </row>
    <row r="312" spans="1:4" ht="46.8" x14ac:dyDescent="0.3">
      <c r="A312" s="423"/>
      <c r="B312" s="144" t="s">
        <v>8</v>
      </c>
      <c r="C312" s="113"/>
      <c r="D312" s="5">
        <v>6</v>
      </c>
    </row>
    <row r="313" spans="1:4" ht="31.2" x14ac:dyDescent="0.3">
      <c r="A313" s="423"/>
      <c r="B313" s="143" t="s">
        <v>19</v>
      </c>
      <c r="C313" s="113"/>
      <c r="D313" s="5">
        <v>8</v>
      </c>
    </row>
    <row r="314" spans="1:4" ht="46.8" x14ac:dyDescent="0.3">
      <c r="A314" s="426"/>
      <c r="B314" s="37" t="s">
        <v>16</v>
      </c>
      <c r="C314" s="113"/>
      <c r="D314" s="5">
        <v>3</v>
      </c>
    </row>
    <row r="315" spans="1:4" x14ac:dyDescent="0.3">
      <c r="A315" s="3" t="s">
        <v>1</v>
      </c>
      <c r="B315" s="34" t="s">
        <v>11</v>
      </c>
      <c r="C315" s="103">
        <f>SUM(C311:C314)</f>
        <v>1</v>
      </c>
      <c r="D315" s="103">
        <f>SUM(D311:D314)</f>
        <v>17</v>
      </c>
    </row>
    <row r="316" spans="1:4" ht="31.2" x14ac:dyDescent="0.3">
      <c r="A316" s="422" t="s">
        <v>85</v>
      </c>
      <c r="B316" s="143" t="s">
        <v>9</v>
      </c>
      <c r="C316" s="150">
        <v>35</v>
      </c>
      <c r="D316" s="163"/>
    </row>
    <row r="317" spans="1:4" ht="31.2" x14ac:dyDescent="0.3">
      <c r="A317" s="423"/>
      <c r="B317" s="143" t="s">
        <v>7</v>
      </c>
      <c r="C317" s="150">
        <v>1</v>
      </c>
      <c r="D317" s="163"/>
    </row>
    <row r="318" spans="1:4" ht="31.2" x14ac:dyDescent="0.3">
      <c r="A318" s="423"/>
      <c r="B318" s="144" t="s">
        <v>5</v>
      </c>
      <c r="C318" s="150">
        <v>3</v>
      </c>
      <c r="D318" s="163"/>
    </row>
    <row r="319" spans="1:4" x14ac:dyDescent="0.3">
      <c r="A319" s="426"/>
      <c r="B319" s="147" t="s">
        <v>171</v>
      </c>
      <c r="C319" s="150">
        <v>1</v>
      </c>
      <c r="D319" s="163"/>
    </row>
    <row r="320" spans="1:4" x14ac:dyDescent="0.3">
      <c r="A320" s="3" t="s">
        <v>1</v>
      </c>
      <c r="B320" s="34" t="s">
        <v>11</v>
      </c>
      <c r="C320" s="127">
        <f>SUM(C316:C319)</f>
        <v>40</v>
      </c>
      <c r="D320" s="103">
        <f>SUM(D316:D319)</f>
        <v>0</v>
      </c>
    </row>
    <row r="321" spans="1:4" x14ac:dyDescent="0.3">
      <c r="A321" s="3" t="s">
        <v>116</v>
      </c>
      <c r="B321" s="3"/>
      <c r="C321" s="110"/>
      <c r="D321" s="6"/>
    </row>
    <row r="322" spans="1:4" x14ac:dyDescent="0.3">
      <c r="A322" s="3" t="s">
        <v>1</v>
      </c>
      <c r="B322" s="34" t="s">
        <v>125</v>
      </c>
      <c r="C322" s="127">
        <f>SUM(C321)</f>
        <v>0</v>
      </c>
      <c r="D322" s="103">
        <f>SUM(D321)</f>
        <v>0</v>
      </c>
    </row>
    <row r="323" spans="1:4" ht="31.2" x14ac:dyDescent="0.3">
      <c r="A323" s="3" t="s">
        <v>84</v>
      </c>
      <c r="B323" s="168" t="s">
        <v>3</v>
      </c>
      <c r="C323" s="113"/>
      <c r="D323" s="5"/>
    </row>
    <row r="324" spans="1:4" x14ac:dyDescent="0.3">
      <c r="A324" s="3" t="s">
        <v>1</v>
      </c>
      <c r="B324" s="34" t="s">
        <v>125</v>
      </c>
      <c r="C324" s="127">
        <f>SUM(C323)</f>
        <v>0</v>
      </c>
      <c r="D324" s="103">
        <f>SUM(D323)</f>
        <v>0</v>
      </c>
    </row>
    <row r="325" spans="1:4" ht="47.25" customHeight="1" x14ac:dyDescent="0.3">
      <c r="A325" s="422" t="s">
        <v>83</v>
      </c>
      <c r="B325" s="168" t="s">
        <v>3</v>
      </c>
      <c r="C325" s="113"/>
      <c r="D325" s="5">
        <v>5</v>
      </c>
    </row>
    <row r="326" spans="1:4" ht="32.25" customHeight="1" x14ac:dyDescent="0.3">
      <c r="A326" s="423"/>
      <c r="B326" s="168" t="s">
        <v>190</v>
      </c>
      <c r="C326" s="113"/>
      <c r="D326" s="5">
        <v>6</v>
      </c>
    </row>
    <row r="327" spans="1:4" ht="31.2" x14ac:dyDescent="0.3">
      <c r="A327" s="423"/>
      <c r="B327" s="143" t="s">
        <v>193</v>
      </c>
      <c r="C327" s="113"/>
      <c r="D327" s="5">
        <v>1</v>
      </c>
    </row>
    <row r="328" spans="1:4" ht="46.8" x14ac:dyDescent="0.3">
      <c r="A328" s="423"/>
      <c r="B328" s="144" t="s">
        <v>8</v>
      </c>
      <c r="C328" s="113"/>
      <c r="D328" s="5">
        <v>43</v>
      </c>
    </row>
    <row r="329" spans="1:4" ht="31.2" x14ac:dyDescent="0.3">
      <c r="A329" s="423"/>
      <c r="B329" s="143" t="s">
        <v>173</v>
      </c>
      <c r="C329" s="113">
        <v>1</v>
      </c>
      <c r="D329" s="5"/>
    </row>
    <row r="330" spans="1:4" ht="31.2" x14ac:dyDescent="0.3">
      <c r="A330" s="423"/>
      <c r="B330" s="141" t="s">
        <v>34</v>
      </c>
      <c r="C330" s="113">
        <v>2</v>
      </c>
      <c r="D330" s="5"/>
    </row>
    <row r="331" spans="1:4" ht="31.2" x14ac:dyDescent="0.3">
      <c r="A331" s="423"/>
      <c r="B331" s="169" t="s">
        <v>162</v>
      </c>
      <c r="C331" s="113"/>
      <c r="D331" s="5">
        <v>1</v>
      </c>
    </row>
    <row r="332" spans="1:4" ht="31.2" x14ac:dyDescent="0.3">
      <c r="A332" s="423"/>
      <c r="B332" s="143" t="s">
        <v>7</v>
      </c>
      <c r="C332" s="113"/>
      <c r="D332" s="5">
        <v>1</v>
      </c>
    </row>
    <row r="333" spans="1:4" x14ac:dyDescent="0.3">
      <c r="A333" s="423"/>
      <c r="B333" s="144" t="s">
        <v>171</v>
      </c>
      <c r="C333" s="113"/>
      <c r="D333" s="5">
        <v>12</v>
      </c>
    </row>
    <row r="334" spans="1:4" ht="31.2" x14ac:dyDescent="0.3">
      <c r="A334" s="423"/>
      <c r="B334" s="4" t="s">
        <v>23</v>
      </c>
      <c r="C334" s="113"/>
      <c r="D334" s="5">
        <v>22</v>
      </c>
    </row>
    <row r="335" spans="1:4" ht="31.2" x14ac:dyDescent="0.3">
      <c r="A335" s="423"/>
      <c r="B335" s="4" t="s">
        <v>2</v>
      </c>
      <c r="C335" s="113"/>
      <c r="D335" s="5">
        <v>5</v>
      </c>
    </row>
    <row r="336" spans="1:4" ht="31.2" x14ac:dyDescent="0.3">
      <c r="A336" s="426"/>
      <c r="B336" s="69" t="s">
        <v>22</v>
      </c>
      <c r="C336" s="113"/>
      <c r="D336" s="5">
        <v>2</v>
      </c>
    </row>
    <row r="337" spans="1:4" x14ac:dyDescent="0.3">
      <c r="A337" s="3" t="s">
        <v>1</v>
      </c>
      <c r="B337" s="34" t="s">
        <v>147</v>
      </c>
      <c r="C337" s="127">
        <f>SUM(C325:C336)</f>
        <v>3</v>
      </c>
      <c r="D337" s="103">
        <f>SUM(D325:D336)</f>
        <v>98</v>
      </c>
    </row>
    <row r="338" spans="1:4" ht="46.8" x14ac:dyDescent="0.3">
      <c r="A338" s="422" t="s">
        <v>82</v>
      </c>
      <c r="B338" s="144" t="s">
        <v>8</v>
      </c>
      <c r="C338" s="113"/>
      <c r="D338" s="5">
        <v>1</v>
      </c>
    </row>
    <row r="339" spans="1:4" ht="31.2" x14ac:dyDescent="0.3">
      <c r="A339" s="426"/>
      <c r="B339" s="4" t="s">
        <v>23</v>
      </c>
      <c r="C339" s="113"/>
      <c r="D339" s="5">
        <v>3</v>
      </c>
    </row>
    <row r="340" spans="1:4" x14ac:dyDescent="0.3">
      <c r="A340" s="3" t="s">
        <v>1</v>
      </c>
      <c r="B340" s="34" t="s">
        <v>4</v>
      </c>
      <c r="C340" s="103">
        <f>SUM(C338:C339)</f>
        <v>0</v>
      </c>
      <c r="D340" s="103">
        <f>SUM(D338:D339)</f>
        <v>4</v>
      </c>
    </row>
    <row r="341" spans="1:4" ht="31.2" x14ac:dyDescent="0.3">
      <c r="A341" s="422" t="s">
        <v>206</v>
      </c>
      <c r="B341" s="168" t="s">
        <v>3</v>
      </c>
      <c r="C341" s="150"/>
      <c r="D341" s="161">
        <v>5</v>
      </c>
    </row>
    <row r="342" spans="1:4" ht="31.2" x14ac:dyDescent="0.3">
      <c r="A342" s="423"/>
      <c r="B342" s="168" t="s">
        <v>33</v>
      </c>
      <c r="C342" s="150"/>
      <c r="D342" s="161">
        <v>2</v>
      </c>
    </row>
    <row r="343" spans="1:4" ht="31.2" x14ac:dyDescent="0.3">
      <c r="A343" s="423"/>
      <c r="B343" s="168" t="s">
        <v>190</v>
      </c>
      <c r="C343" s="150"/>
      <c r="D343" s="161">
        <v>6</v>
      </c>
    </row>
    <row r="344" spans="1:4" ht="31.2" x14ac:dyDescent="0.3">
      <c r="A344" s="423"/>
      <c r="B344" s="169" t="s">
        <v>162</v>
      </c>
      <c r="C344" s="150"/>
      <c r="D344" s="161">
        <v>5</v>
      </c>
    </row>
    <row r="345" spans="1:4" ht="31.2" x14ac:dyDescent="0.3">
      <c r="A345" s="423"/>
      <c r="B345" s="73" t="s">
        <v>2</v>
      </c>
      <c r="C345" s="113">
        <v>43</v>
      </c>
      <c r="D345" s="5">
        <v>60</v>
      </c>
    </row>
    <row r="346" spans="1:4" ht="31.2" x14ac:dyDescent="0.3">
      <c r="A346" s="426"/>
      <c r="B346" s="79" t="s">
        <v>22</v>
      </c>
      <c r="C346" s="113"/>
      <c r="D346" s="5">
        <v>3</v>
      </c>
    </row>
    <row r="347" spans="1:4" x14ac:dyDescent="0.3">
      <c r="A347" s="3" t="s">
        <v>1</v>
      </c>
      <c r="B347" s="34" t="s">
        <v>20</v>
      </c>
      <c r="C347" s="127">
        <f>SUM(C341:C345)</f>
        <v>43</v>
      </c>
      <c r="D347" s="103">
        <f>SUM(D341:D346)</f>
        <v>81</v>
      </c>
    </row>
    <row r="348" spans="1:4" ht="46.8" x14ac:dyDescent="0.3">
      <c r="A348" s="422" t="s">
        <v>80</v>
      </c>
      <c r="B348" s="144" t="s">
        <v>8</v>
      </c>
      <c r="C348" s="113"/>
      <c r="D348" s="5">
        <v>4</v>
      </c>
    </row>
    <row r="349" spans="1:4" ht="31.2" x14ac:dyDescent="0.3">
      <c r="A349" s="426"/>
      <c r="B349" s="168" t="s">
        <v>33</v>
      </c>
      <c r="C349" s="113"/>
      <c r="D349" s="5">
        <v>1</v>
      </c>
    </row>
    <row r="350" spans="1:4" x14ac:dyDescent="0.3">
      <c r="A350" s="3" t="s">
        <v>1</v>
      </c>
      <c r="B350" s="34" t="s">
        <v>4</v>
      </c>
      <c r="C350" s="127">
        <f>SUM(C348)</f>
        <v>0</v>
      </c>
      <c r="D350" s="103">
        <f>SUM(D348:D349)</f>
        <v>5</v>
      </c>
    </row>
    <row r="351" spans="1:4" ht="31.2" x14ac:dyDescent="0.3">
      <c r="A351" s="3" t="s">
        <v>79</v>
      </c>
      <c r="B351" s="4"/>
      <c r="C351" s="113"/>
      <c r="D351" s="5"/>
    </row>
    <row r="352" spans="1:4" x14ac:dyDescent="0.3">
      <c r="A352" s="3" t="s">
        <v>1</v>
      </c>
      <c r="B352" s="34" t="s">
        <v>125</v>
      </c>
      <c r="C352" s="127">
        <f>SUM(C351)</f>
        <v>0</v>
      </c>
      <c r="D352" s="103">
        <f>SUM(D351)</f>
        <v>0</v>
      </c>
    </row>
    <row r="353" spans="1:4" ht="31.2" x14ac:dyDescent="0.3">
      <c r="A353" s="422" t="s">
        <v>78</v>
      </c>
      <c r="B353" s="168" t="s">
        <v>190</v>
      </c>
      <c r="C353" s="113"/>
      <c r="D353" s="5">
        <v>54</v>
      </c>
    </row>
    <row r="354" spans="1:4" ht="31.2" x14ac:dyDescent="0.3">
      <c r="A354" s="423"/>
      <c r="B354" s="141" t="s">
        <v>29</v>
      </c>
      <c r="C354" s="113"/>
      <c r="D354" s="5">
        <v>1</v>
      </c>
    </row>
    <row r="355" spans="1:4" ht="46.8" x14ac:dyDescent="0.3">
      <c r="A355" s="423"/>
      <c r="B355" s="144" t="s">
        <v>8</v>
      </c>
      <c r="C355" s="113"/>
      <c r="D355" s="5">
        <v>10</v>
      </c>
    </row>
    <row r="356" spans="1:4" ht="31.2" x14ac:dyDescent="0.3">
      <c r="A356" s="423"/>
      <c r="B356" s="168" t="s">
        <v>21</v>
      </c>
      <c r="C356" s="113"/>
      <c r="D356" s="5">
        <v>1</v>
      </c>
    </row>
    <row r="357" spans="1:4" ht="31.2" x14ac:dyDescent="0.3">
      <c r="A357" s="423"/>
      <c r="B357" s="168" t="s">
        <v>5</v>
      </c>
      <c r="C357" s="113">
        <v>1</v>
      </c>
      <c r="D357" s="5"/>
    </row>
    <row r="358" spans="1:4" ht="31.2" x14ac:dyDescent="0.3">
      <c r="A358" s="426"/>
      <c r="B358" s="189" t="s">
        <v>2</v>
      </c>
      <c r="C358" s="113"/>
      <c r="D358" s="5">
        <v>4</v>
      </c>
    </row>
    <row r="359" spans="1:4" x14ac:dyDescent="0.3">
      <c r="A359" s="3" t="s">
        <v>1</v>
      </c>
      <c r="B359" s="34" t="s">
        <v>20</v>
      </c>
      <c r="C359" s="103">
        <f>SUM(C353:C358)</f>
        <v>1</v>
      </c>
      <c r="D359" s="103">
        <f>SUM(D353:D358)</f>
        <v>70</v>
      </c>
    </row>
    <row r="360" spans="1:4" ht="31.2" x14ac:dyDescent="0.3">
      <c r="A360" s="422" t="s">
        <v>209</v>
      </c>
      <c r="B360" s="168" t="s">
        <v>3</v>
      </c>
      <c r="C360" s="113"/>
      <c r="D360" s="5">
        <v>2</v>
      </c>
    </row>
    <row r="361" spans="1:4" ht="46.8" x14ac:dyDescent="0.3">
      <c r="A361" s="423"/>
      <c r="B361" s="144" t="s">
        <v>8</v>
      </c>
      <c r="C361" s="113"/>
      <c r="D361" s="5">
        <v>9</v>
      </c>
    </row>
    <row r="362" spans="1:4" ht="46.8" x14ac:dyDescent="0.3">
      <c r="A362" s="423"/>
      <c r="B362" s="144" t="s">
        <v>26</v>
      </c>
      <c r="C362" s="113"/>
      <c r="D362" s="5">
        <v>1</v>
      </c>
    </row>
    <row r="363" spans="1:4" ht="31.2" x14ac:dyDescent="0.3">
      <c r="A363" s="423"/>
      <c r="B363" s="37" t="s">
        <v>40</v>
      </c>
      <c r="C363" s="113"/>
      <c r="D363" s="5">
        <v>4</v>
      </c>
    </row>
    <row r="364" spans="1:4" ht="31.2" x14ac:dyDescent="0.3">
      <c r="A364" s="423"/>
      <c r="B364" s="144" t="s">
        <v>5</v>
      </c>
      <c r="C364" s="113"/>
      <c r="D364" s="5">
        <v>3</v>
      </c>
    </row>
    <row r="365" spans="1:4" x14ac:dyDescent="0.3">
      <c r="A365" s="426"/>
      <c r="B365" s="147" t="s">
        <v>171</v>
      </c>
      <c r="C365" s="113"/>
      <c r="D365" s="5">
        <v>1</v>
      </c>
    </row>
    <row r="366" spans="1:4" x14ac:dyDescent="0.3">
      <c r="A366" s="3" t="s">
        <v>1</v>
      </c>
      <c r="B366" s="34" t="s">
        <v>172</v>
      </c>
      <c r="C366" s="103">
        <f>SUM(C360:C365)</f>
        <v>0</v>
      </c>
      <c r="D366" s="103">
        <f>SUM(D360:D365)</f>
        <v>20</v>
      </c>
    </row>
    <row r="367" spans="1:4" ht="31.2" x14ac:dyDescent="0.3">
      <c r="A367" s="422" t="s">
        <v>204</v>
      </c>
      <c r="B367" s="139" t="s">
        <v>148</v>
      </c>
      <c r="C367" s="121">
        <v>1</v>
      </c>
      <c r="D367" s="179"/>
    </row>
    <row r="368" spans="1:4" ht="48" customHeight="1" x14ac:dyDescent="0.3">
      <c r="A368" s="423"/>
      <c r="B368" s="168" t="s">
        <v>3</v>
      </c>
      <c r="C368" s="116"/>
      <c r="D368" s="5">
        <v>253</v>
      </c>
    </row>
    <row r="369" spans="1:4" ht="31.2" x14ac:dyDescent="0.3">
      <c r="A369" s="423"/>
      <c r="B369" s="168" t="s">
        <v>190</v>
      </c>
      <c r="C369" s="116"/>
      <c r="D369" s="5">
        <v>4</v>
      </c>
    </row>
    <row r="370" spans="1:4" ht="46.8" x14ac:dyDescent="0.3">
      <c r="A370" s="423"/>
      <c r="B370" s="142" t="s">
        <v>191</v>
      </c>
      <c r="C370" s="116">
        <v>1</v>
      </c>
      <c r="D370" s="5"/>
    </row>
    <row r="371" spans="1:4" ht="31.2" x14ac:dyDescent="0.3">
      <c r="A371" s="423"/>
      <c r="B371" s="143" t="s">
        <v>9</v>
      </c>
      <c r="C371" s="116">
        <v>5</v>
      </c>
      <c r="D371" s="5"/>
    </row>
    <row r="372" spans="1:4" ht="31.2" x14ac:dyDescent="0.3">
      <c r="A372" s="423"/>
      <c r="B372" s="143" t="s">
        <v>193</v>
      </c>
      <c r="C372" s="116">
        <v>17</v>
      </c>
      <c r="D372" s="5">
        <v>556</v>
      </c>
    </row>
    <row r="373" spans="1:4" ht="46.8" x14ac:dyDescent="0.3">
      <c r="A373" s="423"/>
      <c r="B373" s="144" t="s">
        <v>8</v>
      </c>
      <c r="C373" s="116">
        <v>1</v>
      </c>
      <c r="D373" s="5"/>
    </row>
    <row r="374" spans="1:4" ht="31.2" x14ac:dyDescent="0.3">
      <c r="A374" s="423"/>
      <c r="B374" s="143" t="s">
        <v>173</v>
      </c>
      <c r="C374" s="118">
        <v>29</v>
      </c>
      <c r="D374" s="78"/>
    </row>
    <row r="375" spans="1:4" ht="46.8" x14ac:dyDescent="0.3">
      <c r="A375" s="423"/>
      <c r="B375" s="144" t="s">
        <v>26</v>
      </c>
      <c r="C375" s="118">
        <v>1</v>
      </c>
      <c r="D375" s="78"/>
    </row>
    <row r="376" spans="1:4" ht="31.2" x14ac:dyDescent="0.3">
      <c r="A376" s="423"/>
      <c r="B376" s="143" t="s">
        <v>7</v>
      </c>
      <c r="C376" s="118">
        <v>1</v>
      </c>
      <c r="D376" s="78"/>
    </row>
    <row r="377" spans="1:4" ht="31.2" x14ac:dyDescent="0.3">
      <c r="A377" s="423"/>
      <c r="B377" s="162" t="s">
        <v>160</v>
      </c>
      <c r="C377" s="118">
        <v>54</v>
      </c>
      <c r="D377" s="78"/>
    </row>
    <row r="378" spans="1:4" ht="31.2" x14ac:dyDescent="0.3">
      <c r="A378" s="423"/>
      <c r="B378" s="144" t="s">
        <v>5</v>
      </c>
      <c r="C378" s="118">
        <v>81</v>
      </c>
      <c r="D378" s="78"/>
    </row>
    <row r="379" spans="1:4" ht="31.2" x14ac:dyDescent="0.3">
      <c r="A379" s="423"/>
      <c r="B379" s="4" t="s">
        <v>184</v>
      </c>
      <c r="C379" s="118">
        <v>1</v>
      </c>
      <c r="D379" s="78"/>
    </row>
    <row r="380" spans="1:4" ht="31.2" x14ac:dyDescent="0.3">
      <c r="A380" s="423"/>
      <c r="B380" s="171" t="s">
        <v>178</v>
      </c>
      <c r="C380" s="118">
        <v>4</v>
      </c>
      <c r="D380" s="78"/>
    </row>
    <row r="381" spans="1:4" x14ac:dyDescent="0.3">
      <c r="A381" s="423"/>
      <c r="B381" s="147" t="s">
        <v>171</v>
      </c>
      <c r="C381" s="118">
        <v>2</v>
      </c>
      <c r="D381" s="78" t="s">
        <v>161</v>
      </c>
    </row>
    <row r="382" spans="1:4" ht="78" x14ac:dyDescent="0.3">
      <c r="A382" s="423"/>
      <c r="B382" s="168" t="s">
        <v>200</v>
      </c>
      <c r="C382" s="118">
        <v>6</v>
      </c>
      <c r="D382" s="78"/>
    </row>
    <row r="383" spans="1:4" ht="31.2" x14ac:dyDescent="0.3">
      <c r="A383" s="426"/>
      <c r="B383" s="79" t="s">
        <v>22</v>
      </c>
      <c r="C383" s="118">
        <v>4</v>
      </c>
      <c r="D383" s="78"/>
    </row>
    <row r="384" spans="1:4" x14ac:dyDescent="0.3">
      <c r="A384" s="3" t="s">
        <v>1</v>
      </c>
      <c r="B384" s="34" t="s">
        <v>143</v>
      </c>
      <c r="C384" s="127">
        <f>SUM(C367:C383)</f>
        <v>208</v>
      </c>
      <c r="D384" s="103">
        <f>SUM(D368:D383)</f>
        <v>813</v>
      </c>
    </row>
    <row r="385" spans="1:4" ht="31.2" x14ac:dyDescent="0.3">
      <c r="A385" s="422" t="s">
        <v>48</v>
      </c>
      <c r="B385" s="168" t="s">
        <v>3</v>
      </c>
      <c r="C385" s="113"/>
      <c r="D385" s="5">
        <v>399</v>
      </c>
    </row>
    <row r="386" spans="1:4" ht="31.2" x14ac:dyDescent="0.3">
      <c r="A386" s="423"/>
      <c r="B386" s="168" t="s">
        <v>190</v>
      </c>
      <c r="C386" s="113">
        <v>1</v>
      </c>
      <c r="D386" s="5">
        <v>35</v>
      </c>
    </row>
    <row r="387" spans="1:4" ht="31.2" x14ac:dyDescent="0.3">
      <c r="A387" s="423"/>
      <c r="B387" s="143" t="s">
        <v>193</v>
      </c>
      <c r="C387" s="113"/>
      <c r="D387" s="5">
        <v>9</v>
      </c>
    </row>
    <row r="388" spans="1:4" ht="46.8" x14ac:dyDescent="0.3">
      <c r="A388" s="423"/>
      <c r="B388" s="143" t="s">
        <v>26</v>
      </c>
      <c r="C388" s="113"/>
      <c r="D388" s="5">
        <v>2</v>
      </c>
    </row>
    <row r="389" spans="1:4" x14ac:dyDescent="0.3">
      <c r="A389" s="423"/>
      <c r="B389" s="147" t="s">
        <v>171</v>
      </c>
      <c r="C389" s="150"/>
      <c r="D389" s="161">
        <v>4</v>
      </c>
    </row>
    <row r="390" spans="1:4" ht="31.2" x14ac:dyDescent="0.3">
      <c r="A390" s="423"/>
      <c r="B390" s="4" t="s">
        <v>23</v>
      </c>
      <c r="C390" s="113"/>
      <c r="D390" s="5">
        <v>3</v>
      </c>
    </row>
    <row r="391" spans="1:4" ht="46.8" x14ac:dyDescent="0.3">
      <c r="A391" s="423"/>
      <c r="B391" s="4" t="s">
        <v>16</v>
      </c>
      <c r="C391" s="113"/>
      <c r="D391" s="5">
        <v>1</v>
      </c>
    </row>
    <row r="392" spans="1:4" ht="31.2" x14ac:dyDescent="0.3">
      <c r="A392" s="426"/>
      <c r="B392" s="4" t="s">
        <v>2</v>
      </c>
      <c r="C392" s="113"/>
      <c r="D392" s="5">
        <v>3</v>
      </c>
    </row>
    <row r="393" spans="1:4" x14ac:dyDescent="0.3">
      <c r="A393" s="3" t="s">
        <v>1</v>
      </c>
      <c r="B393" s="34" t="s">
        <v>14</v>
      </c>
      <c r="C393" s="127">
        <f>SUM(C385:C392)</f>
        <v>1</v>
      </c>
      <c r="D393" s="103">
        <f>SUM(D385:D392)</f>
        <v>456</v>
      </c>
    </row>
    <row r="394" spans="1:4" ht="31.2" x14ac:dyDescent="0.3">
      <c r="A394" s="422" t="s">
        <v>75</v>
      </c>
      <c r="B394" s="168" t="s">
        <v>3</v>
      </c>
      <c r="C394" s="113"/>
      <c r="D394" s="5">
        <v>24</v>
      </c>
    </row>
    <row r="395" spans="1:4" ht="31.2" x14ac:dyDescent="0.3">
      <c r="A395" s="423"/>
      <c r="B395" s="168" t="s">
        <v>190</v>
      </c>
      <c r="C395" s="113"/>
      <c r="D395" s="5">
        <v>309</v>
      </c>
    </row>
    <row r="396" spans="1:4" ht="31.2" x14ac:dyDescent="0.3">
      <c r="A396" s="423"/>
      <c r="B396" s="143" t="s">
        <v>9</v>
      </c>
      <c r="C396" s="113">
        <v>1</v>
      </c>
      <c r="D396" s="5"/>
    </row>
    <row r="397" spans="1:4" ht="31.2" x14ac:dyDescent="0.3">
      <c r="A397" s="423"/>
      <c r="B397" s="143" t="s">
        <v>193</v>
      </c>
      <c r="C397" s="113">
        <v>1</v>
      </c>
      <c r="D397" s="5"/>
    </row>
    <row r="398" spans="1:4" ht="31.2" x14ac:dyDescent="0.3">
      <c r="A398" s="423"/>
      <c r="B398" s="143" t="s">
        <v>173</v>
      </c>
      <c r="C398" s="113">
        <v>3</v>
      </c>
      <c r="D398" s="5"/>
    </row>
    <row r="399" spans="1:4" ht="31.2" x14ac:dyDescent="0.3">
      <c r="A399" s="423"/>
      <c r="B399" s="143" t="s">
        <v>25</v>
      </c>
      <c r="C399" s="113"/>
      <c r="D399" s="5">
        <v>1</v>
      </c>
    </row>
    <row r="400" spans="1:4" ht="31.2" x14ac:dyDescent="0.3">
      <c r="A400" s="423"/>
      <c r="B400" s="143" t="s">
        <v>7</v>
      </c>
      <c r="C400" s="113">
        <v>15</v>
      </c>
      <c r="D400" s="5"/>
    </row>
    <row r="401" spans="1:4" ht="31.2" x14ac:dyDescent="0.3">
      <c r="A401" s="423"/>
      <c r="B401" s="139" t="s">
        <v>197</v>
      </c>
      <c r="C401" s="113">
        <v>1</v>
      </c>
      <c r="D401" s="5"/>
    </row>
    <row r="402" spans="1:4" ht="31.2" x14ac:dyDescent="0.3">
      <c r="A402" s="423"/>
      <c r="B402" s="144" t="s">
        <v>5</v>
      </c>
      <c r="C402" s="113"/>
      <c r="D402" s="5">
        <v>3</v>
      </c>
    </row>
    <row r="403" spans="1:4" x14ac:dyDescent="0.3">
      <c r="A403" s="423"/>
      <c r="B403" s="147" t="s">
        <v>171</v>
      </c>
      <c r="C403" s="113">
        <v>1</v>
      </c>
      <c r="D403" s="5"/>
    </row>
    <row r="404" spans="1:4" ht="31.2" x14ac:dyDescent="0.3">
      <c r="A404" s="423"/>
      <c r="B404" s="4" t="s">
        <v>23</v>
      </c>
      <c r="C404" s="113">
        <v>7</v>
      </c>
      <c r="D404" s="5">
        <v>4</v>
      </c>
    </row>
    <row r="405" spans="1:4" ht="31.2" x14ac:dyDescent="0.3">
      <c r="A405" s="426"/>
      <c r="B405" s="4" t="s">
        <v>2</v>
      </c>
      <c r="C405" s="113"/>
      <c r="D405" s="5">
        <v>2</v>
      </c>
    </row>
    <row r="406" spans="1:4" x14ac:dyDescent="0.3">
      <c r="A406" s="3" t="s">
        <v>1</v>
      </c>
      <c r="B406" s="34" t="s">
        <v>147</v>
      </c>
      <c r="C406" s="103">
        <f>SUM(C394:C405)</f>
        <v>29</v>
      </c>
      <c r="D406" s="103">
        <f>SUM(D394:D405)</f>
        <v>343</v>
      </c>
    </row>
    <row r="407" spans="1:4" ht="31.2" x14ac:dyDescent="0.3">
      <c r="A407" s="422" t="s">
        <v>74</v>
      </c>
      <c r="B407" s="168" t="s">
        <v>3</v>
      </c>
      <c r="C407" s="21">
        <v>1</v>
      </c>
      <c r="D407" s="78">
        <v>2</v>
      </c>
    </row>
    <row r="408" spans="1:4" ht="31.2" x14ac:dyDescent="0.3">
      <c r="A408" s="423"/>
      <c r="B408" s="141" t="s">
        <v>29</v>
      </c>
      <c r="C408" s="118">
        <v>1</v>
      </c>
      <c r="D408" s="78"/>
    </row>
    <row r="409" spans="1:4" ht="46.8" x14ac:dyDescent="0.3">
      <c r="A409" s="423"/>
      <c r="B409" s="141" t="s">
        <v>191</v>
      </c>
      <c r="C409" s="118">
        <v>3</v>
      </c>
      <c r="D409" s="78"/>
    </row>
    <row r="410" spans="1:4" ht="31.2" x14ac:dyDescent="0.3">
      <c r="A410" s="423"/>
      <c r="B410" s="143" t="s">
        <v>9</v>
      </c>
      <c r="C410" s="118">
        <v>4</v>
      </c>
      <c r="D410" s="78"/>
    </row>
    <row r="411" spans="1:4" ht="62.4" x14ac:dyDescent="0.3">
      <c r="A411" s="423"/>
      <c r="B411" s="143" t="s">
        <v>165</v>
      </c>
      <c r="C411" s="118">
        <v>34</v>
      </c>
      <c r="D411" s="78"/>
    </row>
    <row r="412" spans="1:4" ht="46.8" x14ac:dyDescent="0.3">
      <c r="A412" s="423"/>
      <c r="B412" s="144" t="s">
        <v>8</v>
      </c>
      <c r="C412" s="116">
        <v>237</v>
      </c>
      <c r="D412" s="82">
        <v>4</v>
      </c>
    </row>
    <row r="413" spans="1:4" ht="31.2" x14ac:dyDescent="0.3">
      <c r="A413" s="423"/>
      <c r="B413" s="141" t="s">
        <v>195</v>
      </c>
      <c r="C413" s="116">
        <v>2</v>
      </c>
      <c r="D413" s="82"/>
    </row>
    <row r="414" spans="1:4" ht="31.2" x14ac:dyDescent="0.3">
      <c r="A414" s="423"/>
      <c r="B414" s="143" t="s">
        <v>173</v>
      </c>
      <c r="C414" s="116">
        <v>2</v>
      </c>
      <c r="D414" s="82"/>
    </row>
    <row r="415" spans="1:4" ht="31.2" x14ac:dyDescent="0.3">
      <c r="A415" s="423"/>
      <c r="B415" s="141" t="s">
        <v>34</v>
      </c>
      <c r="C415" s="116">
        <v>1</v>
      </c>
      <c r="D415" s="82"/>
    </row>
    <row r="416" spans="1:4" ht="46.8" x14ac:dyDescent="0.3">
      <c r="A416" s="423"/>
      <c r="B416" s="143" t="s">
        <v>26</v>
      </c>
      <c r="C416" s="116">
        <v>6</v>
      </c>
      <c r="D416" s="82"/>
    </row>
    <row r="417" spans="1:4" ht="31.2" x14ac:dyDescent="0.3">
      <c r="A417" s="423"/>
      <c r="B417" s="162" t="s">
        <v>25</v>
      </c>
      <c r="C417" s="118">
        <v>1</v>
      </c>
      <c r="D417" s="78"/>
    </row>
    <row r="418" spans="1:4" ht="31.2" x14ac:dyDescent="0.3">
      <c r="A418" s="423"/>
      <c r="B418" s="169" t="s">
        <v>162</v>
      </c>
      <c r="C418" s="118">
        <v>2</v>
      </c>
      <c r="D418" s="78"/>
    </row>
    <row r="419" spans="1:4" ht="31.2" x14ac:dyDescent="0.3">
      <c r="A419" s="423"/>
      <c r="B419" s="143" t="s">
        <v>7</v>
      </c>
      <c r="C419" s="118">
        <v>108</v>
      </c>
      <c r="D419" s="78"/>
    </row>
    <row r="420" spans="1:4" ht="31.2" x14ac:dyDescent="0.3">
      <c r="A420" s="423"/>
      <c r="B420" s="143" t="s">
        <v>177</v>
      </c>
      <c r="C420" s="118">
        <v>2</v>
      </c>
      <c r="D420" s="78"/>
    </row>
    <row r="421" spans="1:4" ht="31.2" x14ac:dyDescent="0.3">
      <c r="A421" s="423"/>
      <c r="B421" s="37" t="s">
        <v>160</v>
      </c>
      <c r="C421" s="118">
        <v>8</v>
      </c>
      <c r="D421" s="78"/>
    </row>
    <row r="422" spans="1:4" ht="31.2" x14ac:dyDescent="0.3">
      <c r="A422" s="423"/>
      <c r="B422" s="144" t="s">
        <v>5</v>
      </c>
      <c r="C422" s="118">
        <v>38</v>
      </c>
      <c r="D422" s="78">
        <v>1</v>
      </c>
    </row>
    <row r="423" spans="1:4" ht="31.2" x14ac:dyDescent="0.3">
      <c r="A423" s="423"/>
      <c r="B423" s="144" t="s">
        <v>199</v>
      </c>
      <c r="C423" s="118">
        <v>3</v>
      </c>
      <c r="D423" s="78"/>
    </row>
    <row r="424" spans="1:4" x14ac:dyDescent="0.3">
      <c r="A424" s="423"/>
      <c r="B424" s="147" t="s">
        <v>171</v>
      </c>
      <c r="C424" s="118"/>
      <c r="D424" s="78">
        <v>2</v>
      </c>
    </row>
    <row r="425" spans="1:4" ht="31.2" x14ac:dyDescent="0.3">
      <c r="A425" s="423"/>
      <c r="B425" s="170" t="s">
        <v>12</v>
      </c>
      <c r="C425" s="118">
        <v>127</v>
      </c>
      <c r="D425" s="78"/>
    </row>
    <row r="426" spans="1:4" ht="31.2" x14ac:dyDescent="0.3">
      <c r="A426" s="423"/>
      <c r="B426" s="168" t="s">
        <v>21</v>
      </c>
      <c r="C426" s="118">
        <v>1</v>
      </c>
      <c r="D426" s="78"/>
    </row>
    <row r="427" spans="1:4" ht="31.2" x14ac:dyDescent="0.3">
      <c r="A427" s="423"/>
      <c r="B427" s="169" t="s">
        <v>23</v>
      </c>
      <c r="C427" s="118">
        <v>211</v>
      </c>
      <c r="D427" s="78"/>
    </row>
    <row r="428" spans="1:4" ht="31.2" x14ac:dyDescent="0.3">
      <c r="A428" s="423"/>
      <c r="B428" s="162" t="s">
        <v>2</v>
      </c>
      <c r="C428" s="118">
        <v>25</v>
      </c>
      <c r="D428" s="78"/>
    </row>
    <row r="429" spans="1:4" ht="42" customHeight="1" x14ac:dyDescent="0.3">
      <c r="A429" s="426"/>
      <c r="B429" s="168" t="s">
        <v>201</v>
      </c>
      <c r="C429" s="118">
        <v>88</v>
      </c>
      <c r="D429" s="78"/>
    </row>
    <row r="430" spans="1:4" x14ac:dyDescent="0.3">
      <c r="A430" s="3" t="s">
        <v>1</v>
      </c>
      <c r="B430" s="34" t="s">
        <v>212</v>
      </c>
      <c r="C430" s="127">
        <f>SUM(C407:C429)</f>
        <v>905</v>
      </c>
      <c r="D430" s="103">
        <f>SUM(D407:D429)</f>
        <v>9</v>
      </c>
    </row>
    <row r="431" spans="1:4" x14ac:dyDescent="0.3">
      <c r="A431" s="3" t="s">
        <v>73</v>
      </c>
      <c r="B431" s="143"/>
      <c r="C431" s="113"/>
      <c r="D431" s="5"/>
    </row>
    <row r="432" spans="1:4" x14ac:dyDescent="0.3">
      <c r="A432" s="3" t="s">
        <v>1</v>
      </c>
      <c r="B432" s="34" t="s">
        <v>125</v>
      </c>
      <c r="C432" s="128">
        <f>SUM(C431)</f>
        <v>0</v>
      </c>
      <c r="D432" s="107">
        <f>SUM(D431)</f>
        <v>0</v>
      </c>
    </row>
    <row r="433" spans="1:4" ht="31.2" x14ac:dyDescent="0.3">
      <c r="A433" s="422" t="s">
        <v>72</v>
      </c>
      <c r="B433" s="168" t="s">
        <v>3</v>
      </c>
      <c r="C433" s="116"/>
      <c r="D433" s="70">
        <v>75</v>
      </c>
    </row>
    <row r="434" spans="1:4" ht="31.2" x14ac:dyDescent="0.3">
      <c r="A434" s="423"/>
      <c r="B434" s="168" t="s">
        <v>190</v>
      </c>
      <c r="C434" s="116"/>
      <c r="D434" s="70">
        <v>7</v>
      </c>
    </row>
    <row r="435" spans="1:4" ht="31.2" x14ac:dyDescent="0.3">
      <c r="A435" s="423"/>
      <c r="B435" s="141" t="s">
        <v>29</v>
      </c>
      <c r="C435" s="118">
        <v>1</v>
      </c>
      <c r="D435" s="154"/>
    </row>
    <row r="436" spans="1:4" ht="31.2" x14ac:dyDescent="0.3">
      <c r="A436" s="423"/>
      <c r="B436" s="142" t="s">
        <v>18</v>
      </c>
      <c r="C436" s="159"/>
      <c r="D436" s="164">
        <v>14</v>
      </c>
    </row>
    <row r="437" spans="1:4" ht="31.2" x14ac:dyDescent="0.3">
      <c r="A437" s="423"/>
      <c r="B437" s="143" t="s">
        <v>193</v>
      </c>
      <c r="C437" s="159"/>
      <c r="D437" s="164">
        <v>1</v>
      </c>
    </row>
    <row r="438" spans="1:4" ht="46.8" x14ac:dyDescent="0.3">
      <c r="A438" s="423"/>
      <c r="B438" s="144" t="s">
        <v>8</v>
      </c>
      <c r="C438" s="118">
        <v>183</v>
      </c>
      <c r="D438" s="154">
        <v>6</v>
      </c>
    </row>
    <row r="439" spans="1:4" ht="31.2" x14ac:dyDescent="0.3">
      <c r="A439" s="423"/>
      <c r="B439" s="141" t="s">
        <v>34</v>
      </c>
      <c r="C439" s="118">
        <v>15</v>
      </c>
      <c r="D439" s="154"/>
    </row>
    <row r="440" spans="1:4" ht="31.2" x14ac:dyDescent="0.3">
      <c r="A440" s="423"/>
      <c r="B440" s="169" t="s">
        <v>162</v>
      </c>
      <c r="C440" s="118"/>
      <c r="D440" s="154">
        <v>1</v>
      </c>
    </row>
    <row r="441" spans="1:4" ht="31.2" x14ac:dyDescent="0.3">
      <c r="A441" s="423"/>
      <c r="B441" s="143" t="s">
        <v>7</v>
      </c>
      <c r="C441" s="118"/>
      <c r="D441" s="154">
        <v>1</v>
      </c>
    </row>
    <row r="442" spans="1:4" ht="31.2" x14ac:dyDescent="0.3">
      <c r="A442" s="423"/>
      <c r="B442" s="143" t="s">
        <v>19</v>
      </c>
      <c r="C442" s="159"/>
      <c r="D442" s="164">
        <v>7</v>
      </c>
    </row>
    <row r="443" spans="1:4" ht="31.2" x14ac:dyDescent="0.3">
      <c r="A443" s="423"/>
      <c r="B443" s="145" t="s">
        <v>198</v>
      </c>
      <c r="C443" s="118"/>
      <c r="D443" s="154">
        <v>1</v>
      </c>
    </row>
    <row r="444" spans="1:4" ht="31.2" x14ac:dyDescent="0.3">
      <c r="A444" s="423"/>
      <c r="B444" s="144" t="s">
        <v>5</v>
      </c>
      <c r="C444" s="118"/>
      <c r="D444" s="154">
        <v>23</v>
      </c>
    </row>
    <row r="445" spans="1:4" x14ac:dyDescent="0.3">
      <c r="A445" s="423"/>
      <c r="B445" s="147" t="s">
        <v>171</v>
      </c>
      <c r="C445" s="116">
        <v>3</v>
      </c>
      <c r="D445" s="70">
        <v>33</v>
      </c>
    </row>
    <row r="446" spans="1:4" ht="31.2" x14ac:dyDescent="0.3">
      <c r="A446" s="423"/>
      <c r="B446" s="162" t="s">
        <v>12</v>
      </c>
      <c r="C446" s="116">
        <v>1</v>
      </c>
      <c r="D446" s="70"/>
    </row>
    <row r="447" spans="1:4" ht="31.2" x14ac:dyDescent="0.3">
      <c r="A447" s="423"/>
      <c r="B447" s="155" t="s">
        <v>23</v>
      </c>
      <c r="C447" s="159">
        <v>1</v>
      </c>
      <c r="D447" s="164">
        <v>1</v>
      </c>
    </row>
    <row r="448" spans="1:4" ht="31.2" x14ac:dyDescent="0.3">
      <c r="A448" s="423"/>
      <c r="B448" s="74" t="s">
        <v>2</v>
      </c>
      <c r="C448" s="116"/>
      <c r="D448" s="70">
        <v>6</v>
      </c>
    </row>
    <row r="449" spans="1:4" ht="46.8" x14ac:dyDescent="0.3">
      <c r="A449" s="426"/>
      <c r="B449" s="37" t="s">
        <v>16</v>
      </c>
      <c r="C449" s="159"/>
      <c r="D449" s="164">
        <v>5</v>
      </c>
    </row>
    <row r="450" spans="1:4" x14ac:dyDescent="0.3">
      <c r="A450" s="3" t="s">
        <v>1</v>
      </c>
      <c r="B450" s="34" t="s">
        <v>143</v>
      </c>
      <c r="C450" s="127">
        <f>SUM(C433:C449)</f>
        <v>204</v>
      </c>
      <c r="D450" s="103">
        <f>SUM(D433:D449)</f>
        <v>181</v>
      </c>
    </row>
    <row r="451" spans="1:4" ht="31.2" x14ac:dyDescent="0.3">
      <c r="A451" s="422" t="s">
        <v>71</v>
      </c>
      <c r="B451" s="168" t="s">
        <v>3</v>
      </c>
      <c r="C451" s="113"/>
      <c r="D451" s="183">
        <v>3711</v>
      </c>
    </row>
    <row r="452" spans="1:4" ht="31.2" x14ac:dyDescent="0.3">
      <c r="A452" s="423"/>
      <c r="B452" s="142" t="s">
        <v>18</v>
      </c>
      <c r="C452" s="113"/>
      <c r="D452" s="5">
        <v>1</v>
      </c>
    </row>
    <row r="453" spans="1:4" ht="31.2" x14ac:dyDescent="0.3">
      <c r="A453" s="423"/>
      <c r="B453" s="143" t="s">
        <v>193</v>
      </c>
      <c r="C453" s="113"/>
      <c r="D453" s="5">
        <v>1</v>
      </c>
    </row>
    <row r="454" spans="1:4" ht="46.8" x14ac:dyDescent="0.3">
      <c r="A454" s="423"/>
      <c r="B454" s="144" t="s">
        <v>8</v>
      </c>
      <c r="C454" s="113">
        <v>23</v>
      </c>
      <c r="D454" s="5"/>
    </row>
    <row r="455" spans="1:4" ht="31.2" x14ac:dyDescent="0.3">
      <c r="A455" s="423"/>
      <c r="B455" s="141" t="s">
        <v>195</v>
      </c>
      <c r="C455" s="113">
        <v>3</v>
      </c>
      <c r="D455" s="5"/>
    </row>
    <row r="456" spans="1:4" ht="31.2" x14ac:dyDescent="0.3">
      <c r="A456" s="423"/>
      <c r="B456" s="143" t="s">
        <v>173</v>
      </c>
      <c r="C456" s="165">
        <v>3</v>
      </c>
      <c r="D456" s="166"/>
    </row>
    <row r="457" spans="1:4" x14ac:dyDescent="0.3">
      <c r="A457" s="423"/>
      <c r="B457" s="147" t="s">
        <v>171</v>
      </c>
      <c r="C457" s="165"/>
      <c r="D457" s="166">
        <v>1</v>
      </c>
    </row>
    <row r="458" spans="1:4" ht="31.2" x14ac:dyDescent="0.3">
      <c r="A458" s="423"/>
      <c r="B458" s="74" t="s">
        <v>2</v>
      </c>
      <c r="C458" s="165"/>
      <c r="D458" s="166">
        <v>8</v>
      </c>
    </row>
    <row r="459" spans="1:4" ht="31.2" x14ac:dyDescent="0.3">
      <c r="A459" s="426"/>
      <c r="B459" s="79" t="s">
        <v>22</v>
      </c>
      <c r="C459" s="113"/>
      <c r="D459" s="5">
        <v>7</v>
      </c>
    </row>
    <row r="460" spans="1:4" x14ac:dyDescent="0.3">
      <c r="A460" s="3" t="s">
        <v>1</v>
      </c>
      <c r="B460" s="34" t="s">
        <v>31</v>
      </c>
      <c r="C460" s="127">
        <f>SUM(C451:C459)</f>
        <v>29</v>
      </c>
      <c r="D460" s="135">
        <f>SUM(D451:D459)</f>
        <v>3729</v>
      </c>
    </row>
    <row r="461" spans="1:4" ht="31.2" x14ac:dyDescent="0.3">
      <c r="A461" s="422" t="s">
        <v>70</v>
      </c>
      <c r="B461" s="168" t="s">
        <v>190</v>
      </c>
      <c r="C461" s="122"/>
      <c r="D461" s="167">
        <v>157</v>
      </c>
    </row>
    <row r="462" spans="1:4" ht="31.2" x14ac:dyDescent="0.3">
      <c r="A462" s="423"/>
      <c r="B462" s="168" t="s">
        <v>3</v>
      </c>
      <c r="C462" s="38">
        <v>1</v>
      </c>
      <c r="D462" s="158">
        <v>44</v>
      </c>
    </row>
    <row r="463" spans="1:4" ht="31.2" x14ac:dyDescent="0.3">
      <c r="A463" s="423"/>
      <c r="B463" s="142" t="s">
        <v>18</v>
      </c>
      <c r="C463" s="38"/>
      <c r="D463" s="158">
        <v>55</v>
      </c>
    </row>
    <row r="464" spans="1:4" ht="31.2" x14ac:dyDescent="0.3">
      <c r="A464" s="423"/>
      <c r="B464" s="142" t="s">
        <v>9</v>
      </c>
      <c r="C464" s="38">
        <v>1</v>
      </c>
      <c r="D464" s="158"/>
    </row>
    <row r="465" spans="1:4" ht="31.2" x14ac:dyDescent="0.3">
      <c r="A465" s="423"/>
      <c r="B465" s="143" t="s">
        <v>193</v>
      </c>
      <c r="C465" s="38"/>
      <c r="D465" s="158">
        <v>165</v>
      </c>
    </row>
    <row r="466" spans="1:4" ht="46.8" x14ac:dyDescent="0.3">
      <c r="A466" s="423"/>
      <c r="B466" s="144" t="s">
        <v>8</v>
      </c>
      <c r="C466" s="38">
        <v>20</v>
      </c>
      <c r="D466" s="158">
        <v>28</v>
      </c>
    </row>
    <row r="467" spans="1:4" ht="31.2" x14ac:dyDescent="0.3">
      <c r="A467" s="423"/>
      <c r="B467" s="162" t="s">
        <v>25</v>
      </c>
      <c r="C467" s="113">
        <v>1</v>
      </c>
      <c r="D467" s="158"/>
    </row>
    <row r="468" spans="1:4" ht="31.2" x14ac:dyDescent="0.3">
      <c r="A468" s="423"/>
      <c r="B468" s="143" t="s">
        <v>7</v>
      </c>
      <c r="C468" s="113">
        <v>35</v>
      </c>
      <c r="D468" s="158">
        <v>1</v>
      </c>
    </row>
    <row r="469" spans="1:4" x14ac:dyDescent="0.3">
      <c r="A469" s="423"/>
      <c r="B469" s="147" t="s">
        <v>171</v>
      </c>
      <c r="C469" s="113">
        <v>4</v>
      </c>
      <c r="D469" s="158">
        <v>5</v>
      </c>
    </row>
    <row r="470" spans="1:4" ht="31.2" x14ac:dyDescent="0.3">
      <c r="A470" s="423"/>
      <c r="B470" s="162" t="s">
        <v>12</v>
      </c>
      <c r="C470" s="113">
        <v>1</v>
      </c>
      <c r="D470" s="158"/>
    </row>
    <row r="471" spans="1:4" ht="31.2" x14ac:dyDescent="0.3">
      <c r="A471" s="423"/>
      <c r="B471" s="155" t="s">
        <v>23</v>
      </c>
      <c r="C471" s="113">
        <v>3</v>
      </c>
      <c r="D471" s="158">
        <v>1</v>
      </c>
    </row>
    <row r="472" spans="1:4" ht="31.2" x14ac:dyDescent="0.3">
      <c r="A472" s="426"/>
      <c r="B472" s="74" t="s">
        <v>2</v>
      </c>
      <c r="C472" s="113">
        <v>196</v>
      </c>
      <c r="D472" s="5">
        <v>26</v>
      </c>
    </row>
    <row r="473" spans="1:4" x14ac:dyDescent="0.3">
      <c r="A473" s="3" t="s">
        <v>1</v>
      </c>
      <c r="B473" s="34" t="s">
        <v>147</v>
      </c>
      <c r="C473" s="127">
        <f>SUM(C461:C472)</f>
        <v>262</v>
      </c>
      <c r="D473" s="103">
        <f>SUM(D461:D472)</f>
        <v>482</v>
      </c>
    </row>
    <row r="474" spans="1:4" ht="31.2" x14ac:dyDescent="0.3">
      <c r="A474" s="422" t="s">
        <v>69</v>
      </c>
      <c r="B474" s="4" t="s">
        <v>18</v>
      </c>
      <c r="C474" s="113"/>
      <c r="D474" s="5">
        <v>26</v>
      </c>
    </row>
    <row r="475" spans="1:4" ht="31.2" x14ac:dyDescent="0.3">
      <c r="A475" s="423"/>
      <c r="B475" s="143" t="s">
        <v>19</v>
      </c>
      <c r="C475" s="113"/>
      <c r="D475" s="5">
        <v>19</v>
      </c>
    </row>
    <row r="476" spans="1:4" ht="31.2" x14ac:dyDescent="0.3">
      <c r="A476" s="423"/>
      <c r="B476" s="4" t="s">
        <v>2</v>
      </c>
      <c r="C476" s="113">
        <v>1</v>
      </c>
      <c r="D476" s="5"/>
    </row>
    <row r="477" spans="1:4" ht="46.8" x14ac:dyDescent="0.3">
      <c r="A477" s="423"/>
      <c r="B477" s="37" t="s">
        <v>16</v>
      </c>
      <c r="C477" s="113"/>
      <c r="D477" s="5">
        <v>3</v>
      </c>
    </row>
    <row r="478" spans="1:4" x14ac:dyDescent="0.3">
      <c r="A478" s="3" t="s">
        <v>1</v>
      </c>
      <c r="B478" s="34" t="s">
        <v>11</v>
      </c>
      <c r="C478" s="103">
        <f>SUM(C474:C477)</f>
        <v>1</v>
      </c>
      <c r="D478" s="103">
        <f>SUM(D474:D477)</f>
        <v>48</v>
      </c>
    </row>
    <row r="479" spans="1:4" ht="31.2" x14ac:dyDescent="0.3">
      <c r="A479" s="441" t="s">
        <v>68</v>
      </c>
      <c r="B479" s="168" t="s">
        <v>3</v>
      </c>
      <c r="C479" s="113"/>
      <c r="D479" s="5">
        <v>63</v>
      </c>
    </row>
    <row r="480" spans="1:4" ht="31.2" x14ac:dyDescent="0.3">
      <c r="A480" s="442"/>
      <c r="B480" s="168" t="s">
        <v>190</v>
      </c>
      <c r="C480" s="113">
        <v>1</v>
      </c>
      <c r="D480" s="5">
        <v>37</v>
      </c>
    </row>
    <row r="481" spans="1:4" ht="31.2" x14ac:dyDescent="0.3">
      <c r="A481" s="442"/>
      <c r="B481" s="4" t="s">
        <v>18</v>
      </c>
      <c r="C481" s="113"/>
      <c r="D481" s="5">
        <v>33</v>
      </c>
    </row>
    <row r="482" spans="1:4" ht="46.8" x14ac:dyDescent="0.3">
      <c r="A482" s="442"/>
      <c r="B482" s="144" t="s">
        <v>8</v>
      </c>
      <c r="C482" s="113"/>
      <c r="D482" s="5">
        <v>1</v>
      </c>
    </row>
    <row r="483" spans="1:4" ht="31.2" x14ac:dyDescent="0.3">
      <c r="A483" s="442"/>
      <c r="B483" s="143" t="s">
        <v>173</v>
      </c>
      <c r="C483" s="113">
        <v>111</v>
      </c>
      <c r="D483" s="5">
        <v>2</v>
      </c>
    </row>
    <row r="484" spans="1:4" ht="31.2" x14ac:dyDescent="0.3">
      <c r="A484" s="442"/>
      <c r="B484" s="143" t="s">
        <v>19</v>
      </c>
      <c r="C484" s="113"/>
      <c r="D484" s="5">
        <v>26</v>
      </c>
    </row>
    <row r="485" spans="1:4" ht="31.2" x14ac:dyDescent="0.3">
      <c r="A485" s="442"/>
      <c r="B485" s="144" t="s">
        <v>5</v>
      </c>
      <c r="C485" s="113">
        <v>97</v>
      </c>
      <c r="D485" s="5">
        <v>26</v>
      </c>
    </row>
    <row r="486" spans="1:4" x14ac:dyDescent="0.3">
      <c r="A486" s="442"/>
      <c r="B486" s="147" t="s">
        <v>171</v>
      </c>
      <c r="C486" s="113"/>
      <c r="D486" s="5">
        <v>33</v>
      </c>
    </row>
    <row r="487" spans="1:4" x14ac:dyDescent="0.3">
      <c r="A487" s="442"/>
      <c r="B487" s="4" t="s">
        <v>35</v>
      </c>
      <c r="C487" s="113"/>
      <c r="D487" s="5">
        <v>2</v>
      </c>
    </row>
    <row r="488" spans="1:4" ht="31.2" x14ac:dyDescent="0.3">
      <c r="A488" s="442"/>
      <c r="B488" s="4" t="s">
        <v>2</v>
      </c>
      <c r="C488" s="113"/>
      <c r="D488" s="5">
        <v>55</v>
      </c>
    </row>
    <row r="489" spans="1:4" ht="46.8" x14ac:dyDescent="0.3">
      <c r="A489" s="442"/>
      <c r="B489" s="37" t="s">
        <v>16</v>
      </c>
      <c r="C489" s="113"/>
      <c r="D489" s="5">
        <v>39</v>
      </c>
    </row>
    <row r="490" spans="1:4" ht="31.2" x14ac:dyDescent="0.3">
      <c r="A490" s="442"/>
      <c r="B490" s="47" t="s">
        <v>15</v>
      </c>
      <c r="C490" s="113"/>
      <c r="D490" s="5">
        <v>5</v>
      </c>
    </row>
    <row r="491" spans="1:4" x14ac:dyDescent="0.3">
      <c r="A491" s="3" t="s">
        <v>1</v>
      </c>
      <c r="B491" s="34" t="s">
        <v>147</v>
      </c>
      <c r="C491" s="127">
        <f>SUM(C479:C490)</f>
        <v>209</v>
      </c>
      <c r="D491" s="35">
        <f>SUM(D479:D490)</f>
        <v>322</v>
      </c>
    </row>
    <row r="492" spans="1:4" ht="31.2" x14ac:dyDescent="0.3">
      <c r="A492" s="422" t="s">
        <v>66</v>
      </c>
      <c r="B492" s="168" t="s">
        <v>3</v>
      </c>
      <c r="C492" s="113"/>
      <c r="D492" s="5">
        <v>4</v>
      </c>
    </row>
    <row r="493" spans="1:4" ht="31.2" x14ac:dyDescent="0.3">
      <c r="A493" s="423"/>
      <c r="B493" s="168" t="s">
        <v>193</v>
      </c>
      <c r="C493" s="113"/>
      <c r="D493" s="5">
        <v>2</v>
      </c>
    </row>
    <row r="494" spans="1:4" ht="46.8" x14ac:dyDescent="0.3">
      <c r="A494" s="423"/>
      <c r="B494" s="144" t="s">
        <v>8</v>
      </c>
      <c r="C494" s="113"/>
      <c r="D494" s="5">
        <v>1</v>
      </c>
    </row>
    <row r="495" spans="1:4" x14ac:dyDescent="0.3">
      <c r="A495" s="3" t="s">
        <v>1</v>
      </c>
      <c r="B495" s="34" t="s">
        <v>0</v>
      </c>
      <c r="C495" s="127">
        <f>SUM(C492:C494)</f>
        <v>0</v>
      </c>
      <c r="D495" s="35">
        <f>SUM(D492:D494)</f>
        <v>7</v>
      </c>
    </row>
    <row r="496" spans="1:4" ht="47.25" customHeight="1" x14ac:dyDescent="0.3">
      <c r="A496" s="422" t="s">
        <v>170</v>
      </c>
      <c r="B496" s="168" t="s">
        <v>3</v>
      </c>
      <c r="C496" s="113"/>
      <c r="D496" s="5">
        <v>9</v>
      </c>
    </row>
    <row r="497" spans="1:4" ht="31.2" x14ac:dyDescent="0.3">
      <c r="A497" s="423"/>
      <c r="B497" s="4" t="s">
        <v>18</v>
      </c>
      <c r="C497" s="113"/>
      <c r="D497" s="5">
        <v>23</v>
      </c>
    </row>
    <row r="498" spans="1:4" ht="31.2" x14ac:dyDescent="0.3">
      <c r="A498" s="423"/>
      <c r="B498" s="143" t="s">
        <v>9</v>
      </c>
      <c r="C498" s="113">
        <v>1</v>
      </c>
      <c r="D498" s="5">
        <v>1</v>
      </c>
    </row>
    <row r="499" spans="1:4" ht="46.8" x14ac:dyDescent="0.3">
      <c r="A499" s="423"/>
      <c r="B499" s="144" t="s">
        <v>8</v>
      </c>
      <c r="C499" s="113">
        <v>166</v>
      </c>
      <c r="D499" s="5"/>
    </row>
    <row r="500" spans="1:4" ht="31.2" x14ac:dyDescent="0.3">
      <c r="A500" s="423"/>
      <c r="B500" s="139" t="s">
        <v>38</v>
      </c>
      <c r="C500" s="150">
        <v>14</v>
      </c>
      <c r="D500" s="163"/>
    </row>
    <row r="501" spans="1:4" ht="31.2" x14ac:dyDescent="0.3">
      <c r="A501" s="423"/>
      <c r="B501" s="139" t="s">
        <v>194</v>
      </c>
      <c r="C501" s="150">
        <v>7</v>
      </c>
      <c r="D501" s="163"/>
    </row>
    <row r="502" spans="1:4" ht="31.2" x14ac:dyDescent="0.3">
      <c r="A502" s="423"/>
      <c r="B502" s="141" t="s">
        <v>195</v>
      </c>
      <c r="C502" s="150">
        <v>3</v>
      </c>
      <c r="D502" s="163"/>
    </row>
    <row r="503" spans="1:4" ht="31.2" x14ac:dyDescent="0.3">
      <c r="A503" s="423"/>
      <c r="B503" s="143" t="s">
        <v>173</v>
      </c>
      <c r="C503" s="150">
        <v>10</v>
      </c>
      <c r="D503" s="163"/>
    </row>
    <row r="504" spans="1:4" ht="31.2" x14ac:dyDescent="0.3">
      <c r="A504" s="423"/>
      <c r="B504" s="143" t="s">
        <v>7</v>
      </c>
      <c r="C504" s="150">
        <v>3</v>
      </c>
      <c r="D504" s="163"/>
    </row>
    <row r="505" spans="1:4" ht="31.2" x14ac:dyDescent="0.3">
      <c r="A505" s="423"/>
      <c r="B505" s="143" t="s">
        <v>19</v>
      </c>
      <c r="C505" s="150"/>
      <c r="D505" s="163">
        <v>48</v>
      </c>
    </row>
    <row r="506" spans="1:4" x14ac:dyDescent="0.3">
      <c r="A506" s="3" t="s">
        <v>1</v>
      </c>
      <c r="B506" s="34" t="s">
        <v>135</v>
      </c>
      <c r="C506" s="127">
        <f>SUM(C496:C505)</f>
        <v>204</v>
      </c>
      <c r="D506" s="35">
        <f>SUM(D496:D505)</f>
        <v>81</v>
      </c>
    </row>
    <row r="507" spans="1:4" ht="31.2" x14ac:dyDescent="0.3">
      <c r="A507" s="422" t="s">
        <v>53</v>
      </c>
      <c r="B507" s="168" t="s">
        <v>3</v>
      </c>
      <c r="C507" s="113"/>
      <c r="D507" s="5">
        <v>81</v>
      </c>
    </row>
    <row r="508" spans="1:4" ht="31.2" x14ac:dyDescent="0.3">
      <c r="A508" s="423"/>
      <c r="B508" s="139" t="s">
        <v>38</v>
      </c>
      <c r="C508" s="113">
        <v>2</v>
      </c>
      <c r="D508" s="5"/>
    </row>
    <row r="509" spans="1:4" ht="31.2" x14ac:dyDescent="0.3">
      <c r="A509" s="423"/>
      <c r="B509" s="143" t="s">
        <v>173</v>
      </c>
      <c r="C509" s="113">
        <v>4</v>
      </c>
      <c r="D509" s="5"/>
    </row>
    <row r="510" spans="1:4" ht="31.2" x14ac:dyDescent="0.3">
      <c r="A510" s="423"/>
      <c r="B510" s="141" t="s">
        <v>34</v>
      </c>
      <c r="C510" s="113">
        <v>1</v>
      </c>
      <c r="D510" s="5"/>
    </row>
    <row r="511" spans="1:4" ht="46.8" x14ac:dyDescent="0.3">
      <c r="A511" s="423"/>
      <c r="B511" s="141" t="s">
        <v>26</v>
      </c>
      <c r="C511" s="113"/>
      <c r="D511" s="5">
        <v>7</v>
      </c>
    </row>
    <row r="512" spans="1:4" ht="31.2" x14ac:dyDescent="0.3">
      <c r="A512" s="423"/>
      <c r="B512" s="141" t="s">
        <v>25</v>
      </c>
      <c r="C512" s="113"/>
      <c r="D512" s="5">
        <v>1</v>
      </c>
    </row>
    <row r="513" spans="1:4" x14ac:dyDescent="0.3">
      <c r="A513" s="423"/>
      <c r="B513" s="147" t="s">
        <v>171</v>
      </c>
      <c r="C513" s="150">
        <v>30</v>
      </c>
      <c r="D513" s="151">
        <v>4</v>
      </c>
    </row>
    <row r="514" spans="1:4" ht="31.2" x14ac:dyDescent="0.3">
      <c r="A514" s="426"/>
      <c r="B514" s="4" t="s">
        <v>2</v>
      </c>
      <c r="C514" s="150">
        <v>5</v>
      </c>
      <c r="D514" s="151">
        <v>10</v>
      </c>
    </row>
    <row r="515" spans="1:4" x14ac:dyDescent="0.3">
      <c r="A515" s="3" t="s">
        <v>1</v>
      </c>
      <c r="B515" s="34" t="s">
        <v>14</v>
      </c>
      <c r="C515" s="103">
        <f>SUM(C507:C514)</f>
        <v>42</v>
      </c>
      <c r="D515" s="35">
        <f>SUM(D507:D514)</f>
        <v>103</v>
      </c>
    </row>
    <row r="516" spans="1:4" x14ac:dyDescent="0.3">
      <c r="A516" s="3" t="s">
        <v>114</v>
      </c>
      <c r="B516" s="3"/>
      <c r="C516" s="110"/>
      <c r="D516" s="6"/>
    </row>
    <row r="517" spans="1:4" x14ac:dyDescent="0.3">
      <c r="A517" s="3" t="s">
        <v>1</v>
      </c>
      <c r="B517" s="34" t="s">
        <v>125</v>
      </c>
      <c r="C517" s="127">
        <f>SUM(C516)</f>
        <v>0</v>
      </c>
      <c r="D517" s="35">
        <f>SUM(D516)</f>
        <v>0</v>
      </c>
    </row>
    <row r="518" spans="1:4" ht="46.8" x14ac:dyDescent="0.3">
      <c r="A518" s="422" t="s">
        <v>64</v>
      </c>
      <c r="B518" s="144" t="s">
        <v>8</v>
      </c>
      <c r="C518" s="113"/>
      <c r="D518" s="5">
        <v>4</v>
      </c>
    </row>
    <row r="519" spans="1:4" ht="31.2" x14ac:dyDescent="0.3">
      <c r="A519" s="423"/>
      <c r="B519" s="143" t="s">
        <v>7</v>
      </c>
      <c r="C519" s="113"/>
      <c r="D519" s="5">
        <v>1</v>
      </c>
    </row>
    <row r="520" spans="1:4" ht="31.2" x14ac:dyDescent="0.3">
      <c r="A520" s="426"/>
      <c r="B520" s="155" t="s">
        <v>23</v>
      </c>
      <c r="C520" s="150"/>
      <c r="D520" s="151">
        <v>3</v>
      </c>
    </row>
    <row r="521" spans="1:4" x14ac:dyDescent="0.3">
      <c r="A521" s="3" t="s">
        <v>1</v>
      </c>
      <c r="B521" s="34" t="s">
        <v>0</v>
      </c>
      <c r="C521" s="127">
        <f>SUM(C518:C520)</f>
        <v>0</v>
      </c>
      <c r="D521" s="35">
        <f>SUM(D518:D520)</f>
        <v>8</v>
      </c>
    </row>
    <row r="522" spans="1:4" ht="31.2" x14ac:dyDescent="0.3">
      <c r="A522" s="422" t="s">
        <v>63</v>
      </c>
      <c r="B522" s="168" t="s">
        <v>3</v>
      </c>
      <c r="C522" s="113"/>
      <c r="D522" s="5">
        <v>1</v>
      </c>
    </row>
    <row r="523" spans="1:4" ht="31.2" x14ac:dyDescent="0.3">
      <c r="A523" s="423"/>
      <c r="B523" s="168" t="s">
        <v>190</v>
      </c>
      <c r="C523" s="113"/>
      <c r="D523" s="5">
        <v>12</v>
      </c>
    </row>
    <row r="524" spans="1:4" ht="31.2" x14ac:dyDescent="0.3">
      <c r="A524" s="423"/>
      <c r="B524" s="143" t="s">
        <v>193</v>
      </c>
      <c r="C524" s="113"/>
      <c r="D524" s="5">
        <v>23</v>
      </c>
    </row>
    <row r="525" spans="1:4" ht="46.8" x14ac:dyDescent="0.3">
      <c r="A525" s="423"/>
      <c r="B525" s="144" t="s">
        <v>8</v>
      </c>
      <c r="C525" s="113"/>
      <c r="D525" s="5">
        <v>1</v>
      </c>
    </row>
    <row r="526" spans="1:4" ht="31.2" x14ac:dyDescent="0.3">
      <c r="A526" s="423"/>
      <c r="B526" s="144" t="s">
        <v>5</v>
      </c>
      <c r="C526" s="113"/>
      <c r="D526" s="5">
        <v>2</v>
      </c>
    </row>
    <row r="527" spans="1:4" ht="31.2" x14ac:dyDescent="0.3">
      <c r="A527" s="426"/>
      <c r="B527" s="4" t="s">
        <v>2</v>
      </c>
      <c r="C527" s="113"/>
      <c r="D527" s="5">
        <v>10</v>
      </c>
    </row>
    <row r="528" spans="1:4" x14ac:dyDescent="0.3">
      <c r="A528" s="3" t="s">
        <v>1</v>
      </c>
      <c r="B528" s="34" t="s">
        <v>20</v>
      </c>
      <c r="C528" s="127">
        <f>SUM(C522:C522)</f>
        <v>0</v>
      </c>
      <c r="D528" s="35">
        <f>SUM(D522:D527)</f>
        <v>49</v>
      </c>
    </row>
    <row r="529" spans="1:4" ht="34.799999999999997" x14ac:dyDescent="0.3">
      <c r="A529" s="7" t="s">
        <v>208</v>
      </c>
      <c r="B529" s="7" t="s">
        <v>215</v>
      </c>
      <c r="C529" s="126" t="s">
        <v>222</v>
      </c>
      <c r="D529" s="8" t="s">
        <v>218</v>
      </c>
    </row>
    <row r="532" spans="1:4" x14ac:dyDescent="0.3">
      <c r="C532" t="s">
        <v>161</v>
      </c>
    </row>
  </sheetData>
  <autoFilter ref="A3:D529">
    <filterColumn colId="2" showButton="0"/>
  </autoFilter>
  <mergeCells count="57">
    <mergeCell ref="A5:A13"/>
    <mergeCell ref="E2:E3"/>
    <mergeCell ref="A2:D2"/>
    <mergeCell ref="A3:A4"/>
    <mergeCell ref="B3:B4"/>
    <mergeCell ref="C3:D3"/>
    <mergeCell ref="A19:A28"/>
    <mergeCell ref="A15:A17"/>
    <mergeCell ref="A41:A45"/>
    <mergeCell ref="A47:A51"/>
    <mergeCell ref="A53:A54"/>
    <mergeCell ref="A30:A39"/>
    <mergeCell ref="A202:A206"/>
    <mergeCell ref="A56:A75"/>
    <mergeCell ref="A77:A84"/>
    <mergeCell ref="A86:A104"/>
    <mergeCell ref="A123:A127"/>
    <mergeCell ref="A129:A131"/>
    <mergeCell ref="A106:A121"/>
    <mergeCell ref="A137:A148"/>
    <mergeCell ref="A150:A159"/>
    <mergeCell ref="A161:A183"/>
    <mergeCell ref="A185:A194"/>
    <mergeCell ref="A196:A200"/>
    <mergeCell ref="A311:A314"/>
    <mergeCell ref="A208:A209"/>
    <mergeCell ref="A211:A213"/>
    <mergeCell ref="A215:A225"/>
    <mergeCell ref="A227:A231"/>
    <mergeCell ref="A233:A242"/>
    <mergeCell ref="A244:A251"/>
    <mergeCell ref="A253:A262"/>
    <mergeCell ref="A264:A278"/>
    <mergeCell ref="A280:A286"/>
    <mergeCell ref="A288:A305"/>
    <mergeCell ref="A307:A309"/>
    <mergeCell ref="A367:A383"/>
    <mergeCell ref="A316:A319"/>
    <mergeCell ref="A325:A336"/>
    <mergeCell ref="A338:A339"/>
    <mergeCell ref="A353:A358"/>
    <mergeCell ref="A360:A365"/>
    <mergeCell ref="A348:A349"/>
    <mergeCell ref="A341:A346"/>
    <mergeCell ref="A385:A392"/>
    <mergeCell ref="A394:A405"/>
    <mergeCell ref="A407:A429"/>
    <mergeCell ref="A433:A449"/>
    <mergeCell ref="A451:A459"/>
    <mergeCell ref="A518:A520"/>
    <mergeCell ref="A522:A527"/>
    <mergeCell ref="A461:A472"/>
    <mergeCell ref="A474:A477"/>
    <mergeCell ref="A479:A490"/>
    <mergeCell ref="A492:A494"/>
    <mergeCell ref="A496:A505"/>
    <mergeCell ref="A507:A514"/>
  </mergeCells>
  <dataValidations count="58">
    <dataValidation type="textLength" operator="lessThanOrEqual" allowBlank="1" showInputMessage="1" showErrorMessage="1" error="Пиши кратко. Смотри предыдушие записи" sqref="B365">
      <formula1>B80</formula1>
    </dataValidation>
    <dataValidation type="textLength" operator="lessThanOrEqual" allowBlank="1" showInputMessage="1" showErrorMessage="1" error="Пиши кратко. Смотри предыдушие записи" sqref="B100 B145">
      <formula1>B1048395</formula1>
    </dataValidation>
    <dataValidation type="textLength" operator="lessThanOrEqual" allowBlank="1" showInputMessage="1" showErrorMessage="1" error="Пиши кратко. Смотри предыдушие записи" sqref="B12">
      <formula1>B1048310</formula1>
    </dataValidation>
    <dataValidation type="textLength" operator="lessThanOrEqual" allowBlank="1" showInputMessage="1" showErrorMessage="1" error="Пиши кратко. Смотри предыдушие записи" sqref="B49">
      <formula1>B1048345</formula1>
    </dataValidation>
    <dataValidation type="textLength" operator="lessThanOrEqual" allowBlank="1" showInputMessage="1" showErrorMessage="1" error="Пиши кратко. Смотри предыдушие записи" sqref="B424">
      <formula1>B123</formula1>
    </dataValidation>
    <dataValidation type="textLength" operator="lessThanOrEqual" allowBlank="1" showInputMessage="1" showErrorMessage="1" error="Пиши кратко. Смотри предыдушие записи" sqref="B157">
      <formula1>B1048448</formula1>
    </dataValidation>
    <dataValidation type="textLength" operator="lessThanOrEqual" allowBlank="1" showInputMessage="1" showErrorMessage="1" error="Пиши кратко. Смотри предыдушие записи" sqref="B389">
      <formula1>B97</formula1>
    </dataValidation>
    <dataValidation type="textLength" operator="lessThanOrEqual" allowBlank="1" showInputMessage="1" showErrorMessage="1" error="Пиши кратко. Смотри предыдушие записи" sqref="B513">
      <formula1>B226</formula1>
    </dataValidation>
    <dataValidation type="textLength" operator="lessThanOrEqual" allowBlank="1" showInputMessage="1" showErrorMessage="1" error="Пиши кратко. Смотри предыдушие записи" sqref="B69">
      <formula1>B1048363</formula1>
    </dataValidation>
    <dataValidation type="textLength" operator="lessThanOrEqual" allowBlank="1" showInputMessage="1" showErrorMessage="1" error="Пиши кратко. Смотри предыдушие записи" sqref="B26">
      <formula1>B1048309</formula1>
    </dataValidation>
    <dataValidation type="textLength" operator="lessThanOrEqual" allowBlank="1" showInputMessage="1" showErrorMessage="1" error="Пиши кратко. Смотри предыдушие записи" sqref="B403">
      <formula1>B110</formula1>
    </dataValidation>
    <dataValidation type="textLength" operator="lessThanOrEqual" allowBlank="1" showInputMessage="1" showErrorMessage="1" error="Пиши кратко. Смотри предыдушие записи" sqref="B177">
      <formula1>B2</formula1>
    </dataValidation>
    <dataValidation type="textLength" operator="lessThanOrEqual" allowBlank="1" showInputMessage="1" showErrorMessage="1" error="Пиши кратко. Смотри предыдушие записи" sqref="B178">
      <formula1>B1</formula1>
    </dataValidation>
    <dataValidation type="textLength" operator="lessThanOrEqual" allowBlank="1" showInputMessage="1" showErrorMessage="1" error="Пиши кратко. Смотри предыдушие записи" sqref="B457 B469">
      <formula1>B159</formula1>
    </dataValidation>
    <dataValidation type="textLength" operator="lessThanOrEqual" allowBlank="1" showInputMessage="1" showErrorMessage="1" error="Пиши кратко. Смотри предыдушие записи" sqref="B381">
      <formula1>B92</formula1>
    </dataValidation>
    <dataValidation type="textLength" operator="lessThanOrEqual" allowBlank="1" showInputMessage="1" showErrorMessage="1" error="Пиши кратко. Смотри предыдушие записи" sqref="B445">
      <formula1>B146</formula1>
    </dataValidation>
    <dataValidation type="textLength" operator="lessThanOrEqual" allowBlank="1" showInputMessage="1" showErrorMessage="1" error="Пиши кратко. Смотри предыдушие записи" sqref="B486">
      <formula1>#REF!</formula1>
    </dataValidation>
    <dataValidation type="textLength" operator="lessThanOrEqual" allowBlank="1" showInputMessage="1" showErrorMessage="1" error="Пиши кратко. Смотри предыдушие записи" sqref="B487 B231 B51">
      <formula1>#REF!</formula1>
    </dataValidation>
    <dataValidation type="textLength" operator="lessThanOrEqual" allowBlank="1" showInputMessage="1" showErrorMessage="1" error="Пиши кратко. Смотри предыдушие записи" sqref="B459">
      <formula1>#REF!</formula1>
    </dataValidation>
    <dataValidation type="textLength" operator="lessThanOrEqual" allowBlank="1" showInputMessage="1" showErrorMessage="1" error="Пиши кратко. Смотри предыдушие записи" sqref="B470">
      <formula1>#REF!</formula1>
    </dataValidation>
    <dataValidation type="textLength" operator="lessThanOrEqual" allowBlank="1" showInputMessage="1" showErrorMessage="1" error="Пиши кратко. Смотри предыдушие записи" sqref="B446">
      <formula1>#REF!</formula1>
    </dataValidation>
    <dataValidation type="textLength" operator="lessThanOrEqual" allowBlank="1" showInputMessage="1" showErrorMessage="1" error="Пиши кратко. Смотри предыдушие записи" sqref="B440 B219 B418 B344 B331 B270 B204 B114 B23:B24 B258">
      <formula1>#REF!</formula1>
    </dataValidation>
    <dataValidation type="textLength" operator="lessThanOrEqual" allowBlank="1" showInputMessage="1" showErrorMessage="1" error="Пиши кратко. Смотри предыдушие записи" sqref="B427">
      <formula1>#REF!</formula1>
    </dataValidation>
    <dataValidation type="textLength" operator="lessThanOrEqual" allowBlank="1" showInputMessage="1" showErrorMessage="1" error="Пиши кратко. Смотри предыдушие записи" sqref="B425">
      <formula1>#REF!</formula1>
    </dataValidation>
    <dataValidation type="textLength" operator="lessThanOrEqual" allowBlank="1" showInputMessage="1" showErrorMessage="1" error="Пиши кратко. Смотри предыдушие записи" sqref="B417">
      <formula1>#REF!</formula1>
    </dataValidation>
    <dataValidation type="textLength" operator="lessThanOrEqual" allowBlank="1" showInputMessage="1" showErrorMessage="1" error="Пиши кратко. Смотри предыдушие записи" sqref="B383 B346">
      <formula1>#REF!</formula1>
    </dataValidation>
    <dataValidation type="textLength" operator="lessThanOrEqual" allowBlank="1" showInputMessage="1" showErrorMessage="1" error="Пиши кратко. Смотри предыдушие записи" sqref="B377">
      <formula1>#REF!</formula1>
    </dataValidation>
    <dataValidation type="textLength" operator="lessThanOrEqual" allowBlank="1" showInputMessage="1" showErrorMessage="1" error="Пиши кратко. Смотри предыдушие записи" sqref="B345">
      <formula1>#REF!</formula1>
    </dataValidation>
    <dataValidation type="textLength" operator="lessThanOrEqual" allowBlank="1" showInputMessage="1" showErrorMessage="1" error="Пиши кратко. Смотри предыдушие записи" sqref="B336 B277">
      <formula1>#REF!</formula1>
    </dataValidation>
    <dataValidation type="textLength" operator="lessThanOrEqual" allowBlank="1" showInputMessage="1" showErrorMessage="1" error="Пиши кратко. Смотри предыдушие записи" sqref="B319">
      <formula1>#REF!</formula1>
    </dataValidation>
    <dataValidation type="textLength" operator="lessThanOrEqual" allowBlank="1" showInputMessage="1" showErrorMessage="1" error="Пиши кратко. Смотри предыдушие записи" sqref="B300">
      <formula1>#REF!</formula1>
    </dataValidation>
    <dataValidation type="textLength" operator="lessThanOrEqual" allowBlank="1" showInputMessage="1" showErrorMessage="1" error="Пиши кратко. Смотри предыдушие записи" sqref="B304:B305">
      <formula1>#REF!</formula1>
    </dataValidation>
    <dataValidation type="textLength" operator="lessThanOrEqual" allowBlank="1" showInputMessage="1" showErrorMessage="1" error="Пиши кратко. Смотри предыдушие записи" sqref="B302">
      <formula1>#REF!</formula1>
    </dataValidation>
    <dataValidation type="textLength" operator="lessThanOrEqual" allowBlank="1" showInputMessage="1" showErrorMessage="1" error="Пиши кратко. Смотри предыдушие записи" sqref="B275">
      <formula1>#REF!</formula1>
    </dataValidation>
    <dataValidation type="textLength" operator="lessThanOrEqual" allowBlank="1" showInputMessage="1" showErrorMessage="1" error="Пиши кратко. Смотри предыдушие записи" sqref="B278">
      <formula1>#REF!</formula1>
    </dataValidation>
    <dataValidation type="textLength" operator="lessThanOrEqual" allowBlank="1" showInputMessage="1" showErrorMessage="1" error="Пиши кратко. Смотри предыдушие записи" sqref="B274">
      <formula1>#REF!</formula1>
    </dataValidation>
    <dataValidation type="textLength" operator="lessThanOrEqual" allowBlank="1" showInputMessage="1" showErrorMessage="1" error="Пиши кратко. Смотри предыдушие записи" sqref="B262">
      <formula1>#REF!</formula1>
    </dataValidation>
    <dataValidation type="textLength" operator="lessThanOrEqual" allowBlank="1" showInputMessage="1" showErrorMessage="1" error="Пиши кратко. Смотри предыдушие записи" sqref="B261">
      <formula1>#REF!</formula1>
    </dataValidation>
    <dataValidation type="textLength" operator="lessThanOrEqual" allowBlank="1" showInputMessage="1" showErrorMessage="1" error="Пиши кратко. Смотри предыдушие записи" sqref="B250">
      <formula1>#REF!</formula1>
    </dataValidation>
    <dataValidation type="textLength" operator="lessThanOrEqual" allowBlank="1" showInputMessage="1" showErrorMessage="1" error="Пиши кратко. Смотри предыдушие записи" sqref="B239">
      <formula1>#REF!</formula1>
    </dataValidation>
    <dataValidation type="textLength" operator="lessThanOrEqual" allowBlank="1" showInputMessage="1" showErrorMessage="1" error="Пиши кратко. Смотри предыдушие записи" sqref="B225 B182">
      <formula1>#REF!</formula1>
    </dataValidation>
    <dataValidation type="textLength" operator="lessThanOrEqual" allowBlank="1" showInputMessage="1" showErrorMessage="1" error="Пиши кратко. Смотри предыдушие записи" sqref="B223">
      <formula1>#REF!</formula1>
    </dataValidation>
    <dataValidation type="textLength" operator="lessThanOrEqual" allowBlank="1" showInputMessage="1" showErrorMessage="1" error="Пиши кратко. Смотри предыдушие записи" sqref="B45">
      <formula1>#REF!</formula1>
    </dataValidation>
    <dataValidation type="textLength" operator="lessThanOrEqual" allowBlank="1" showInputMessage="1" showErrorMessage="1" error="Пиши кратко. Смотри предыдушие записи" sqref="B193 B205 B199">
      <formula1>#REF!</formula1>
    </dataValidation>
    <dataValidation type="textLength" operator="lessThanOrEqual" allowBlank="1" showInputMessage="1" showErrorMessage="1" error="Пиши кратко. Смотри предыдушие записи" sqref="B179">
      <formula1>#REF!</formula1>
    </dataValidation>
    <dataValidation type="textLength" operator="lessThanOrEqual" allowBlank="1" showInputMessage="1" showErrorMessage="1" error="Пиши кратко. Смотри предыдушие записи" sqref="B180:B181">
      <formula1>#REF!</formula1>
    </dataValidation>
    <dataValidation type="textLength" operator="lessThanOrEqual" allowBlank="1" showInputMessage="1" showErrorMessage="1" error="Пиши кратко. Смотри предыдушие записи" sqref="B175">
      <formula1>#REF!</formula1>
    </dataValidation>
    <dataValidation type="textLength" operator="lessThanOrEqual" allowBlank="1" showInputMessage="1" showErrorMessage="1" error="Пиши кратко. Смотри предыдушие записи" sqref="B73 B102 B120">
      <formula1>#REF!</formula1>
    </dataValidation>
    <dataValidation type="textLength" operator="lessThanOrEqual" allowBlank="1" showInputMessage="1" showErrorMessage="1" error="Пиши кратко. Смотри предыдушие записи" sqref="B126:B127">
      <formula1>#REF!</formula1>
    </dataValidation>
    <dataValidation type="textLength" operator="lessThanOrEqual" allowBlank="1" showInputMessage="1" showErrorMessage="1" error="Пиши кратко. Смотри предыдушие записи" sqref="B117:B119">
      <formula1>#REF!</formula1>
    </dataValidation>
    <dataValidation type="textLength" operator="lessThanOrEqual" allowBlank="1" showInputMessage="1" showErrorMessage="1" error="Пиши кратко. Смотри предыдушие записи" sqref="B101 B75">
      <formula1>#REF!</formula1>
    </dataValidation>
    <dataValidation type="textLength" operator="lessThanOrEqual" allowBlank="1" showInputMessage="1" showErrorMessage="1" error="Пиши кратко. Смотри предыдушие записи" sqref="B103">
      <formula1>#REF!</formula1>
    </dataValidation>
    <dataValidation type="textLength" operator="lessThanOrEqual" allowBlank="1" showInputMessage="1" showErrorMessage="1" error="Пиши кратко. Смотри предыдушие записи" sqref="B84">
      <formula1>#REF!</formula1>
    </dataValidation>
    <dataValidation type="textLength" operator="lessThanOrEqual" allowBlank="1" showInputMessage="1" showErrorMessage="1" error="Пиши кратко. Смотри предыдушие записи" sqref="B70">
      <formula1>#REF!</formula1>
    </dataValidation>
    <dataValidation type="textLength" operator="lessThanOrEqual" allowBlank="1" showInputMessage="1" showErrorMessage="1" error="Пиши кратко. Смотри предыдушие записи" sqref="B72">
      <formula1>#REF!</formula1>
    </dataValidation>
    <dataValidation type="textLength" operator="lessThanOrEqual" allowBlank="1" showInputMessage="1" showErrorMessage="1" error="Пиши кратко. Смотри предыдушие записи" sqref="B38">
      <formula1>#REF!</formula1>
    </dataValidation>
    <dataValidation type="textLength" operator="lessThanOrEqual" allowBlank="1" showInputMessage="1" showErrorMessage="1" error="Пиши кратко. Смотри предыдушие записи" sqref="B36">
      <formula1>#REF!</formula1>
    </dataValidation>
    <dataValidation type="textLength" operator="lessThanOrEqual" allowBlank="1" showInputMessage="1" showErrorMessage="1" error="Пиши кратко. Смотри предыдушие записи" sqref="B37 B13 B27">
      <formula1>#REF!</formula1>
    </dataValidation>
  </dataValidations>
  <hyperlinks>
    <hyperlink ref="E2:E3" location="'ВИДЫ И СЛУЧАИ 2013г. '!A1" display="'ВИДЫ И СЛУЧАИ 2013г. '!A1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20"/>
  <sheetViews>
    <sheetView workbookViewId="0">
      <selection activeCell="D529" sqref="D529"/>
    </sheetView>
  </sheetViews>
  <sheetFormatPr defaultRowHeight="15.6" x14ac:dyDescent="0.3"/>
  <cols>
    <col min="1" max="1" width="26.59765625" customWidth="1"/>
    <col min="2" max="2" width="30" customWidth="1"/>
    <col min="3" max="3" width="10.8984375" customWidth="1"/>
    <col min="4" max="4" width="12.59765625" customWidth="1"/>
    <col min="5" max="5" width="22.5" customWidth="1"/>
    <col min="14" max="14" width="8.8984375" customWidth="1"/>
  </cols>
  <sheetData>
    <row r="1" spans="1:5" s="22" customFormat="1" ht="97.5" customHeight="1" x14ac:dyDescent="0.3">
      <c r="A1" s="10"/>
      <c r="B1" s="20"/>
      <c r="C1" s="21"/>
      <c r="D1" s="21"/>
    </row>
    <row r="2" spans="1:5" s="22" customFormat="1" ht="24.75" customHeight="1" x14ac:dyDescent="0.3">
      <c r="A2" s="427" t="s">
        <v>188</v>
      </c>
      <c r="B2" s="427"/>
      <c r="C2" s="427"/>
      <c r="D2" s="427"/>
      <c r="E2" s="428"/>
    </row>
    <row r="3" spans="1:5" s="22" customFormat="1" ht="42.75" customHeight="1" x14ac:dyDescent="0.3">
      <c r="A3" s="429" t="s">
        <v>51</v>
      </c>
      <c r="B3" s="429" t="s">
        <v>47</v>
      </c>
      <c r="C3" s="431" t="s">
        <v>46</v>
      </c>
      <c r="D3" s="431"/>
      <c r="E3" s="428"/>
    </row>
    <row r="4" spans="1:5" s="22" customFormat="1" ht="60" customHeight="1" x14ac:dyDescent="0.4">
      <c r="A4" s="430"/>
      <c r="B4" s="430"/>
      <c r="C4" s="112" t="s">
        <v>166</v>
      </c>
      <c r="D4" s="2" t="s">
        <v>167</v>
      </c>
      <c r="E4" s="102"/>
    </row>
    <row r="5" spans="1:5" s="22" customFormat="1" ht="31.2" x14ac:dyDescent="0.3">
      <c r="A5" s="3" t="s">
        <v>55</v>
      </c>
      <c r="B5" s="138" t="s">
        <v>3</v>
      </c>
      <c r="C5" s="113">
        <v>1</v>
      </c>
      <c r="D5" s="5">
        <v>38</v>
      </c>
      <c r="E5" s="23"/>
    </row>
    <row r="6" spans="1:5" s="22" customFormat="1" ht="31.2" x14ac:dyDescent="0.3">
      <c r="A6" s="3"/>
      <c r="B6" s="138" t="s">
        <v>190</v>
      </c>
      <c r="C6" s="113"/>
      <c r="D6" s="5">
        <v>350</v>
      </c>
      <c r="E6" s="23"/>
    </row>
    <row r="7" spans="1:5" s="22" customFormat="1" ht="31.2" x14ac:dyDescent="0.3">
      <c r="A7" s="3"/>
      <c r="B7" s="37" t="s">
        <v>18</v>
      </c>
      <c r="C7" s="113"/>
      <c r="D7" s="5">
        <v>1</v>
      </c>
      <c r="E7" s="23"/>
    </row>
    <row r="8" spans="1:5" s="22" customFormat="1" ht="31.2" x14ac:dyDescent="0.3">
      <c r="A8" s="3"/>
      <c r="B8" s="143" t="s">
        <v>9</v>
      </c>
      <c r="C8" s="113">
        <v>1</v>
      </c>
      <c r="D8" s="5"/>
      <c r="E8" s="23"/>
    </row>
    <row r="9" spans="1:5" s="22" customFormat="1" ht="31.2" x14ac:dyDescent="0.3">
      <c r="A9" s="3"/>
      <c r="B9" s="143" t="s">
        <v>193</v>
      </c>
      <c r="C9" s="113">
        <v>17</v>
      </c>
      <c r="D9" s="5"/>
      <c r="E9" s="23"/>
    </row>
    <row r="10" spans="1:5" s="22" customFormat="1" ht="46.8" x14ac:dyDescent="0.3">
      <c r="A10" s="3"/>
      <c r="B10" s="144" t="s">
        <v>8</v>
      </c>
      <c r="C10" s="113"/>
      <c r="D10" s="5">
        <v>1</v>
      </c>
      <c r="E10" s="23"/>
    </row>
    <row r="11" spans="1:5" s="22" customFormat="1" ht="31.2" x14ac:dyDescent="0.3">
      <c r="A11" s="3"/>
      <c r="B11" s="141" t="s">
        <v>34</v>
      </c>
      <c r="C11" s="113">
        <v>7</v>
      </c>
      <c r="D11" s="5"/>
      <c r="E11" s="23"/>
    </row>
    <row r="12" spans="1:5" s="22" customFormat="1" ht="46.8" x14ac:dyDescent="0.3">
      <c r="A12" s="3"/>
      <c r="B12" s="143" t="s">
        <v>26</v>
      </c>
      <c r="C12" s="113"/>
      <c r="D12" s="5">
        <v>1</v>
      </c>
      <c r="E12" s="23"/>
    </row>
    <row r="13" spans="1:5" s="22" customFormat="1" ht="48" customHeight="1" x14ac:dyDescent="0.3">
      <c r="A13" s="3"/>
      <c r="B13" s="143" t="s">
        <v>7</v>
      </c>
      <c r="C13" s="113">
        <v>41</v>
      </c>
      <c r="D13" s="5">
        <v>1</v>
      </c>
      <c r="E13" s="23"/>
    </row>
    <row r="14" spans="1:5" s="22" customFormat="1" x14ac:dyDescent="0.3">
      <c r="A14" s="3"/>
      <c r="B14" s="146" t="s">
        <v>171</v>
      </c>
      <c r="C14" s="113">
        <v>25</v>
      </c>
      <c r="D14" s="5">
        <v>6</v>
      </c>
      <c r="E14" s="23"/>
    </row>
    <row r="15" spans="1:5" s="22" customFormat="1" x14ac:dyDescent="0.3">
      <c r="A15" s="3" t="s">
        <v>1</v>
      </c>
      <c r="B15" s="34" t="s">
        <v>135</v>
      </c>
      <c r="C15" s="127">
        <f>SUM(C5:C14)</f>
        <v>92</v>
      </c>
      <c r="D15" s="103">
        <f>SUM(D5:D14)</f>
        <v>398</v>
      </c>
      <c r="E15" s="23"/>
    </row>
    <row r="16" spans="1:5" s="22" customFormat="1" ht="31.2" x14ac:dyDescent="0.3">
      <c r="A16" s="3" t="s">
        <v>54</v>
      </c>
      <c r="B16" s="61" t="s">
        <v>160</v>
      </c>
      <c r="C16" s="114">
        <v>1</v>
      </c>
      <c r="D16" s="25"/>
      <c r="E16" s="23"/>
    </row>
    <row r="17" spans="1:5" s="22" customFormat="1" x14ac:dyDescent="0.3">
      <c r="A17" s="3" t="s">
        <v>1</v>
      </c>
      <c r="B17" s="34" t="s">
        <v>10</v>
      </c>
      <c r="C17" s="127">
        <f>SUM(C16:C16)</f>
        <v>1</v>
      </c>
      <c r="D17" s="103">
        <f>SUM(D16:D16)</f>
        <v>0</v>
      </c>
      <c r="E17" s="23"/>
    </row>
    <row r="18" spans="1:5" s="22" customFormat="1" ht="31.2" x14ac:dyDescent="0.3">
      <c r="A18" s="3" t="s">
        <v>49</v>
      </c>
      <c r="B18" s="138" t="s">
        <v>3</v>
      </c>
      <c r="C18" s="113"/>
      <c r="D18" s="5">
        <v>4</v>
      </c>
      <c r="E18" s="23"/>
    </row>
    <row r="19" spans="1:5" s="22" customFormat="1" ht="31.2" x14ac:dyDescent="0.3">
      <c r="A19" s="3"/>
      <c r="B19" s="138" t="s">
        <v>190</v>
      </c>
      <c r="C19" s="113"/>
      <c r="D19" s="5">
        <v>120</v>
      </c>
      <c r="E19" s="23"/>
    </row>
    <row r="20" spans="1:5" s="22" customFormat="1" ht="31.2" x14ac:dyDescent="0.3">
      <c r="A20" s="3"/>
      <c r="B20" s="143" t="s">
        <v>193</v>
      </c>
      <c r="C20" s="113"/>
      <c r="D20" s="5">
        <v>2</v>
      </c>
      <c r="E20" s="23"/>
    </row>
    <row r="21" spans="1:5" s="22" customFormat="1" ht="31.2" x14ac:dyDescent="0.3">
      <c r="A21" s="3"/>
      <c r="B21" s="75" t="s">
        <v>162</v>
      </c>
      <c r="C21" s="38"/>
      <c r="D21" s="5">
        <v>6</v>
      </c>
      <c r="E21" s="23"/>
    </row>
    <row r="22" spans="1:5" s="22" customFormat="1" ht="48" customHeight="1" x14ac:dyDescent="0.3">
      <c r="A22" s="3"/>
      <c r="B22" s="143" t="s">
        <v>7</v>
      </c>
      <c r="C22" s="38">
        <v>42</v>
      </c>
      <c r="D22" s="5"/>
      <c r="E22" s="23"/>
    </row>
    <row r="23" spans="1:5" s="22" customFormat="1" ht="31.2" x14ac:dyDescent="0.3">
      <c r="A23" s="3"/>
      <c r="B23" s="90" t="s">
        <v>23</v>
      </c>
      <c r="C23" s="38">
        <v>1</v>
      </c>
      <c r="D23" s="5"/>
      <c r="E23" s="23"/>
    </row>
    <row r="24" spans="1:5" s="22" customFormat="1" ht="78" x14ac:dyDescent="0.3">
      <c r="A24" s="3"/>
      <c r="B24" s="138" t="s">
        <v>200</v>
      </c>
      <c r="C24" s="38">
        <v>2</v>
      </c>
      <c r="D24" s="5"/>
      <c r="E24" s="23"/>
    </row>
    <row r="25" spans="1:5" s="22" customFormat="1" ht="31.2" x14ac:dyDescent="0.3">
      <c r="A25" s="3"/>
      <c r="B25" s="37" t="s">
        <v>2</v>
      </c>
      <c r="C25" s="113">
        <v>11</v>
      </c>
      <c r="D25" s="5">
        <v>86</v>
      </c>
      <c r="E25" s="23"/>
    </row>
    <row r="26" spans="1:5" s="22" customFormat="1" ht="31.2" x14ac:dyDescent="0.3">
      <c r="A26" s="3"/>
      <c r="B26" s="79" t="s">
        <v>22</v>
      </c>
      <c r="C26" s="113"/>
      <c r="D26" s="5">
        <v>6</v>
      </c>
      <c r="E26" s="23"/>
    </row>
    <row r="27" spans="1:5" s="22" customFormat="1" x14ac:dyDescent="0.3">
      <c r="A27" s="3" t="s">
        <v>1</v>
      </c>
      <c r="B27" s="34" t="s">
        <v>31</v>
      </c>
      <c r="C27" s="127">
        <f>SUM(C18:C26)</f>
        <v>56</v>
      </c>
      <c r="D27" s="103">
        <f>SUM(D18:D26)</f>
        <v>224</v>
      </c>
      <c r="E27" s="23"/>
    </row>
    <row r="28" spans="1:5" s="22" customFormat="1" ht="31.2" x14ac:dyDescent="0.3">
      <c r="A28" s="3" t="s">
        <v>50</v>
      </c>
      <c r="B28" s="138" t="s">
        <v>190</v>
      </c>
      <c r="C28" s="113"/>
      <c r="D28" s="5">
        <v>19</v>
      </c>
      <c r="E28" s="23"/>
    </row>
    <row r="29" spans="1:5" s="22" customFormat="1" ht="31.2" x14ac:dyDescent="0.3">
      <c r="A29" s="3"/>
      <c r="B29" s="138" t="s">
        <v>3</v>
      </c>
      <c r="C29" s="113">
        <v>55</v>
      </c>
      <c r="D29" s="5">
        <v>15</v>
      </c>
      <c r="E29" s="23"/>
    </row>
    <row r="30" spans="1:5" s="22" customFormat="1" ht="31.2" x14ac:dyDescent="0.3">
      <c r="A30" s="3"/>
      <c r="B30" s="139" t="s">
        <v>148</v>
      </c>
      <c r="C30" s="113">
        <v>1</v>
      </c>
      <c r="D30" s="5"/>
      <c r="E30" s="23"/>
    </row>
    <row r="31" spans="1:5" s="22" customFormat="1" ht="31.2" x14ac:dyDescent="0.3">
      <c r="A31" s="3"/>
      <c r="B31" s="143" t="s">
        <v>9</v>
      </c>
      <c r="C31" s="113">
        <v>54</v>
      </c>
      <c r="D31" s="5"/>
      <c r="E31" s="23"/>
    </row>
    <row r="32" spans="1:5" s="22" customFormat="1" ht="46.8" x14ac:dyDescent="0.3">
      <c r="A32" s="3"/>
      <c r="B32" s="144" t="s">
        <v>8</v>
      </c>
      <c r="C32" s="113">
        <v>47</v>
      </c>
      <c r="D32" s="5">
        <v>3</v>
      </c>
      <c r="E32" s="23"/>
    </row>
    <row r="33" spans="1:5" s="22" customFormat="1" ht="31.2" x14ac:dyDescent="0.3">
      <c r="A33" s="3"/>
      <c r="B33" s="75" t="s">
        <v>162</v>
      </c>
      <c r="C33" s="113"/>
      <c r="D33" s="5">
        <v>2</v>
      </c>
      <c r="E33" s="23"/>
    </row>
    <row r="34" spans="1:5" s="22" customFormat="1" ht="48" customHeight="1" x14ac:dyDescent="0.3">
      <c r="A34" s="3"/>
      <c r="B34" s="143" t="s">
        <v>7</v>
      </c>
      <c r="C34" s="113">
        <v>138</v>
      </c>
      <c r="D34" s="5"/>
      <c r="E34" s="23"/>
    </row>
    <row r="35" spans="1:5" s="22" customFormat="1" ht="31.2" x14ac:dyDescent="0.3">
      <c r="A35" s="3"/>
      <c r="B35" s="64" t="s">
        <v>12</v>
      </c>
      <c r="C35" s="113">
        <v>14</v>
      </c>
      <c r="D35" s="5"/>
      <c r="E35" s="23"/>
    </row>
    <row r="36" spans="1:5" s="22" customFormat="1" ht="31.2" x14ac:dyDescent="0.3">
      <c r="A36" s="3"/>
      <c r="B36" s="90" t="s">
        <v>23</v>
      </c>
      <c r="C36" s="113">
        <v>298</v>
      </c>
      <c r="D36" s="5"/>
      <c r="E36" s="23"/>
    </row>
    <row r="37" spans="1:5" s="22" customFormat="1" ht="31.2" x14ac:dyDescent="0.3">
      <c r="A37" s="3"/>
      <c r="B37" s="79" t="s">
        <v>22</v>
      </c>
      <c r="C37" s="113"/>
      <c r="D37" s="5">
        <v>34</v>
      </c>
      <c r="E37" s="23"/>
    </row>
    <row r="38" spans="1:5" s="22" customFormat="1" ht="31.2" x14ac:dyDescent="0.3">
      <c r="A38" s="3"/>
      <c r="B38" s="109" t="s">
        <v>2</v>
      </c>
      <c r="C38" s="113"/>
      <c r="D38" s="5">
        <v>136</v>
      </c>
      <c r="E38" s="23"/>
    </row>
    <row r="39" spans="1:5" s="22" customFormat="1" x14ac:dyDescent="0.3">
      <c r="A39" s="3" t="s">
        <v>1</v>
      </c>
      <c r="B39" s="34" t="s">
        <v>146</v>
      </c>
      <c r="C39" s="127">
        <f>SUM(C28:C38)</f>
        <v>607</v>
      </c>
      <c r="D39" s="103">
        <f>SUM(D28:D38)</f>
        <v>209</v>
      </c>
      <c r="E39" s="23"/>
    </row>
    <row r="40" spans="1:5" s="22" customFormat="1" ht="31.2" x14ac:dyDescent="0.3">
      <c r="A40" s="3" t="s">
        <v>56</v>
      </c>
      <c r="B40" s="138" t="s">
        <v>190</v>
      </c>
      <c r="C40" s="113"/>
      <c r="D40" s="5">
        <v>5</v>
      </c>
      <c r="E40" s="23"/>
    </row>
    <row r="41" spans="1:5" s="22" customFormat="1" ht="31.2" x14ac:dyDescent="0.3">
      <c r="A41" s="3"/>
      <c r="B41" s="138" t="s">
        <v>3</v>
      </c>
      <c r="C41" s="113"/>
      <c r="D41" s="5">
        <v>12</v>
      </c>
      <c r="E41" s="23"/>
    </row>
    <row r="42" spans="1:5" s="22" customFormat="1" ht="31.2" x14ac:dyDescent="0.3">
      <c r="A42" s="3"/>
      <c r="B42" s="37" t="s">
        <v>18</v>
      </c>
      <c r="C42" s="113"/>
      <c r="D42" s="5">
        <v>4</v>
      </c>
      <c r="E42" s="23"/>
    </row>
    <row r="43" spans="1:5" s="22" customFormat="1" ht="43.5" customHeight="1" x14ac:dyDescent="0.3">
      <c r="A43" s="3"/>
      <c r="B43" s="37" t="s">
        <v>16</v>
      </c>
      <c r="C43" s="113"/>
      <c r="D43" s="5">
        <v>2</v>
      </c>
      <c r="E43" s="23"/>
    </row>
    <row r="44" spans="1:5" s="22" customFormat="1" ht="31.2" x14ac:dyDescent="0.3">
      <c r="A44" s="3"/>
      <c r="B44" s="109" t="s">
        <v>2</v>
      </c>
      <c r="C44" s="113">
        <v>1</v>
      </c>
      <c r="D44" s="5">
        <v>6</v>
      </c>
      <c r="E44" s="23"/>
    </row>
    <row r="45" spans="1:5" s="22" customFormat="1" x14ac:dyDescent="0.3">
      <c r="A45" s="3" t="s">
        <v>1</v>
      </c>
      <c r="B45" s="34" t="s">
        <v>6</v>
      </c>
      <c r="C45" s="127">
        <f>SUM(C40:C44)</f>
        <v>1</v>
      </c>
      <c r="D45" s="103">
        <f>SUM(D40:D44)</f>
        <v>29</v>
      </c>
      <c r="E45" s="23"/>
    </row>
    <row r="46" spans="1:5" s="22" customFormat="1" ht="31.2" x14ac:dyDescent="0.3">
      <c r="A46" s="3" t="s">
        <v>57</v>
      </c>
      <c r="B46" s="138" t="s">
        <v>190</v>
      </c>
      <c r="C46" s="113"/>
      <c r="D46" s="5">
        <v>12</v>
      </c>
      <c r="E46" s="23"/>
    </row>
    <row r="47" spans="1:5" s="22" customFormat="1" ht="46.8" x14ac:dyDescent="0.3">
      <c r="A47" s="3"/>
      <c r="B47" s="143" t="s">
        <v>26</v>
      </c>
      <c r="C47" s="113"/>
      <c r="D47" s="5">
        <v>1</v>
      </c>
      <c r="E47" s="23"/>
    </row>
    <row r="48" spans="1:5" s="22" customFormat="1" ht="48" customHeight="1" x14ac:dyDescent="0.3">
      <c r="A48" s="3"/>
      <c r="B48" s="143" t="s">
        <v>7</v>
      </c>
      <c r="C48" s="113"/>
      <c r="D48" s="5">
        <v>148</v>
      </c>
      <c r="E48" s="23"/>
    </row>
    <row r="49" spans="1:5" s="22" customFormat="1" x14ac:dyDescent="0.3">
      <c r="A49" s="3"/>
      <c r="B49" s="146" t="s">
        <v>171</v>
      </c>
      <c r="C49" s="113"/>
      <c r="D49" s="5">
        <v>3</v>
      </c>
      <c r="E49" s="23"/>
    </row>
    <row r="50" spans="1:5" s="22" customFormat="1" ht="31.2" x14ac:dyDescent="0.3">
      <c r="A50" s="3"/>
      <c r="B50" s="37" t="s">
        <v>23</v>
      </c>
      <c r="C50" s="113"/>
      <c r="D50" s="5">
        <v>46</v>
      </c>
      <c r="E50" s="23"/>
    </row>
    <row r="51" spans="1:5" s="22" customFormat="1" x14ac:dyDescent="0.3">
      <c r="A51" s="3"/>
      <c r="B51" s="4" t="s">
        <v>35</v>
      </c>
      <c r="C51" s="113"/>
      <c r="D51" s="5">
        <v>18</v>
      </c>
      <c r="E51" s="23"/>
    </row>
    <row r="52" spans="1:5" s="22" customFormat="1" ht="31.2" x14ac:dyDescent="0.3">
      <c r="A52" s="3"/>
      <c r="B52" s="37" t="s">
        <v>2</v>
      </c>
      <c r="C52" s="113"/>
      <c r="D52" s="5">
        <v>1</v>
      </c>
      <c r="E52" s="23"/>
    </row>
    <row r="53" spans="1:5" s="22" customFormat="1" x14ac:dyDescent="0.3">
      <c r="A53" s="3" t="s">
        <v>1</v>
      </c>
      <c r="B53" s="34" t="s">
        <v>112</v>
      </c>
      <c r="C53" s="127">
        <f>SUM(C46:C52)</f>
        <v>0</v>
      </c>
      <c r="D53" s="103">
        <f>SUM(D46:D52)</f>
        <v>229</v>
      </c>
      <c r="E53" s="23"/>
    </row>
    <row r="54" spans="1:5" s="22" customFormat="1" ht="31.2" x14ac:dyDescent="0.3">
      <c r="A54" s="3" t="s">
        <v>58</v>
      </c>
      <c r="B54" s="138" t="s">
        <v>3</v>
      </c>
      <c r="C54" s="113"/>
      <c r="D54" s="5">
        <v>6</v>
      </c>
      <c r="E54" s="23"/>
    </row>
    <row r="55" spans="1:5" s="22" customFormat="1" ht="31.2" x14ac:dyDescent="0.3">
      <c r="A55" s="3"/>
      <c r="B55" s="138" t="s">
        <v>190</v>
      </c>
      <c r="C55" s="113"/>
      <c r="D55" s="5">
        <v>659</v>
      </c>
      <c r="E55" s="23"/>
    </row>
    <row r="56" spans="1:5" s="22" customFormat="1" ht="31.2" x14ac:dyDescent="0.3">
      <c r="A56" s="3"/>
      <c r="B56" s="143" t="s">
        <v>193</v>
      </c>
      <c r="C56" s="113"/>
      <c r="D56" s="5">
        <v>56</v>
      </c>
      <c r="E56" s="23"/>
    </row>
    <row r="57" spans="1:5" s="22" customFormat="1" ht="31.2" x14ac:dyDescent="0.3">
      <c r="A57" s="3"/>
      <c r="B57" s="144" t="s">
        <v>5</v>
      </c>
      <c r="C57" s="113">
        <v>5</v>
      </c>
      <c r="D57" s="5">
        <v>1</v>
      </c>
      <c r="E57" s="23"/>
    </row>
    <row r="58" spans="1:5" s="22" customFormat="1" x14ac:dyDescent="0.3">
      <c r="A58" s="3" t="s">
        <v>1</v>
      </c>
      <c r="B58" s="34" t="s">
        <v>11</v>
      </c>
      <c r="C58" s="127">
        <f>SUM(C54:C57)</f>
        <v>5</v>
      </c>
      <c r="D58" s="103">
        <f>SUM(D54:D57)</f>
        <v>722</v>
      </c>
      <c r="E58" s="23"/>
    </row>
    <row r="59" spans="1:5" s="22" customFormat="1" ht="31.2" x14ac:dyDescent="0.3">
      <c r="A59" s="3" t="s">
        <v>59</v>
      </c>
      <c r="B59" s="138" t="s">
        <v>3</v>
      </c>
      <c r="C59" s="115">
        <v>3</v>
      </c>
      <c r="D59" s="5">
        <v>129</v>
      </c>
      <c r="E59" s="23"/>
    </row>
    <row r="60" spans="1:5" s="22" customFormat="1" ht="31.2" x14ac:dyDescent="0.3">
      <c r="A60" s="3"/>
      <c r="B60" s="138" t="s">
        <v>190</v>
      </c>
      <c r="C60" s="115">
        <v>1</v>
      </c>
      <c r="D60" s="5"/>
      <c r="E60" s="23"/>
    </row>
    <row r="61" spans="1:5" s="22" customFormat="1" ht="31.2" x14ac:dyDescent="0.3">
      <c r="A61" s="3"/>
      <c r="B61" s="141" t="s">
        <v>29</v>
      </c>
      <c r="C61" s="115">
        <v>143</v>
      </c>
      <c r="D61" s="62"/>
      <c r="E61" s="23"/>
    </row>
    <row r="62" spans="1:5" s="22" customFormat="1" ht="31.2" x14ac:dyDescent="0.3">
      <c r="A62" s="3"/>
      <c r="B62" s="143" t="s">
        <v>9</v>
      </c>
      <c r="C62" s="115">
        <v>47</v>
      </c>
      <c r="D62" s="62"/>
      <c r="E62" s="23"/>
    </row>
    <row r="63" spans="1:5" s="22" customFormat="1" ht="46.8" x14ac:dyDescent="0.3">
      <c r="A63" s="3"/>
      <c r="B63" s="144" t="s">
        <v>8</v>
      </c>
      <c r="C63" s="115">
        <v>1083</v>
      </c>
      <c r="D63" s="5">
        <v>25</v>
      </c>
      <c r="E63" s="23"/>
    </row>
    <row r="64" spans="1:5" s="22" customFormat="1" ht="46.8" x14ac:dyDescent="0.3">
      <c r="A64" s="3"/>
      <c r="B64" s="143" t="s">
        <v>26</v>
      </c>
      <c r="C64" s="115"/>
      <c r="D64" s="5">
        <v>1</v>
      </c>
      <c r="E64" s="23"/>
    </row>
    <row r="65" spans="1:5" s="22" customFormat="1" ht="48" customHeight="1" x14ac:dyDescent="0.3">
      <c r="A65" s="3"/>
      <c r="B65" s="143" t="s">
        <v>7</v>
      </c>
      <c r="C65" s="115">
        <v>30</v>
      </c>
      <c r="D65" s="5"/>
      <c r="E65" s="23"/>
    </row>
    <row r="66" spans="1:5" s="22" customFormat="1" ht="31.2" x14ac:dyDescent="0.3">
      <c r="A66" s="3"/>
      <c r="B66" s="144" t="s">
        <v>5</v>
      </c>
      <c r="C66" s="115">
        <v>7</v>
      </c>
      <c r="D66" s="5">
        <v>8</v>
      </c>
      <c r="E66" s="23"/>
    </row>
    <row r="67" spans="1:5" s="22" customFormat="1" x14ac:dyDescent="0.3">
      <c r="A67" s="3"/>
      <c r="B67" s="146" t="s">
        <v>171</v>
      </c>
      <c r="C67" s="115">
        <v>1</v>
      </c>
      <c r="D67" s="5">
        <v>6</v>
      </c>
      <c r="E67" s="23"/>
    </row>
    <row r="68" spans="1:5" s="22" customFormat="1" ht="31.2" x14ac:dyDescent="0.3">
      <c r="A68" s="3"/>
      <c r="B68" s="64" t="s">
        <v>12</v>
      </c>
      <c r="C68" s="115">
        <v>25</v>
      </c>
      <c r="D68" s="62"/>
      <c r="E68" s="23"/>
    </row>
    <row r="69" spans="1:5" s="22" customFormat="1" ht="31.2" x14ac:dyDescent="0.3">
      <c r="A69" s="3"/>
      <c r="B69" s="138" t="s">
        <v>21</v>
      </c>
      <c r="C69" s="115">
        <v>40</v>
      </c>
      <c r="D69" s="62"/>
      <c r="E69" s="23"/>
    </row>
    <row r="70" spans="1:5" s="22" customFormat="1" ht="31.2" x14ac:dyDescent="0.3">
      <c r="A70" s="3"/>
      <c r="B70" s="65" t="s">
        <v>23</v>
      </c>
      <c r="C70" s="116">
        <v>376</v>
      </c>
      <c r="D70" s="70">
        <v>1</v>
      </c>
      <c r="E70" s="23"/>
    </row>
    <row r="71" spans="1:5" s="22" customFormat="1" ht="31.2" x14ac:dyDescent="0.3">
      <c r="A71" s="3"/>
      <c r="B71" s="79" t="s">
        <v>2</v>
      </c>
      <c r="C71" s="116">
        <v>1</v>
      </c>
      <c r="D71" s="70"/>
      <c r="E71" s="23"/>
    </row>
    <row r="72" spans="1:5" s="22" customFormat="1" x14ac:dyDescent="0.3">
      <c r="A72" s="3" t="s">
        <v>1</v>
      </c>
      <c r="B72" s="34" t="s">
        <v>110</v>
      </c>
      <c r="C72" s="127">
        <f>SUM(C59:C71)</f>
        <v>1757</v>
      </c>
      <c r="D72" s="103">
        <f>SUM(D59:D71)</f>
        <v>170</v>
      </c>
      <c r="E72" s="23"/>
    </row>
    <row r="73" spans="1:5" s="22" customFormat="1" ht="31.2" x14ac:dyDescent="0.3">
      <c r="A73" s="3" t="s">
        <v>60</v>
      </c>
      <c r="B73" s="141" t="s">
        <v>29</v>
      </c>
      <c r="C73" s="106" t="s">
        <v>161</v>
      </c>
      <c r="D73" s="67">
        <v>3</v>
      </c>
      <c r="E73" s="23"/>
    </row>
    <row r="74" spans="1:5" s="22" customFormat="1" ht="31.2" x14ac:dyDescent="0.3">
      <c r="A74" s="3"/>
      <c r="B74" s="143" t="s">
        <v>9</v>
      </c>
      <c r="C74" s="106">
        <v>33</v>
      </c>
      <c r="D74" s="67"/>
      <c r="E74" s="23"/>
    </row>
    <row r="75" spans="1:5" s="22" customFormat="1" ht="46.8" x14ac:dyDescent="0.3">
      <c r="A75" s="3"/>
      <c r="B75" s="144" t="s">
        <v>8</v>
      </c>
      <c r="C75" s="106">
        <v>8</v>
      </c>
      <c r="D75" s="67">
        <v>27</v>
      </c>
      <c r="E75" s="23"/>
    </row>
    <row r="76" spans="1:5" s="22" customFormat="1" ht="48" customHeight="1" x14ac:dyDescent="0.3">
      <c r="A76" s="3"/>
      <c r="B76" s="143" t="s">
        <v>7</v>
      </c>
      <c r="C76" s="106">
        <v>120</v>
      </c>
      <c r="D76" s="67"/>
      <c r="E76" s="23"/>
    </row>
    <row r="77" spans="1:5" s="22" customFormat="1" ht="31.2" x14ac:dyDescent="0.3">
      <c r="A77" s="3"/>
      <c r="B77" s="139" t="s">
        <v>197</v>
      </c>
      <c r="C77" s="117">
        <v>32</v>
      </c>
      <c r="D77" s="68"/>
      <c r="E77" s="23"/>
    </row>
    <row r="78" spans="1:5" s="22" customFormat="1" ht="31.2" x14ac:dyDescent="0.3">
      <c r="A78" s="3"/>
      <c r="B78" s="145" t="s">
        <v>198</v>
      </c>
      <c r="C78" s="106">
        <v>6</v>
      </c>
      <c r="D78" s="67"/>
      <c r="E78" s="23"/>
    </row>
    <row r="79" spans="1:5" s="22" customFormat="1" ht="31.2" x14ac:dyDescent="0.3">
      <c r="A79" s="3"/>
      <c r="B79" s="143" t="s">
        <v>199</v>
      </c>
      <c r="C79" s="106">
        <v>3</v>
      </c>
      <c r="D79" s="67"/>
      <c r="E79" s="23"/>
    </row>
    <row r="80" spans="1:5" s="22" customFormat="1" ht="31.2" x14ac:dyDescent="0.3">
      <c r="A80" s="3"/>
      <c r="B80" s="66" t="s">
        <v>23</v>
      </c>
      <c r="C80" s="106">
        <v>251</v>
      </c>
      <c r="D80" s="67"/>
      <c r="E80" s="23"/>
    </row>
    <row r="81" spans="1:5" s="22" customFormat="1" x14ac:dyDescent="0.3">
      <c r="A81" s="3" t="s">
        <v>1</v>
      </c>
      <c r="B81" s="34" t="s">
        <v>14</v>
      </c>
      <c r="C81" s="127">
        <f>SUM(C73:C80)</f>
        <v>453</v>
      </c>
      <c r="D81" s="103">
        <f>SUM(D73:D80)</f>
        <v>30</v>
      </c>
      <c r="E81" s="23"/>
    </row>
    <row r="82" spans="1:5" s="22" customFormat="1" ht="31.2" x14ac:dyDescent="0.3">
      <c r="A82" s="3" t="s">
        <v>61</v>
      </c>
      <c r="B82" s="138" t="s">
        <v>3</v>
      </c>
      <c r="C82" s="110"/>
      <c r="D82" s="111">
        <v>3</v>
      </c>
      <c r="E82" s="23"/>
    </row>
    <row r="83" spans="1:5" s="22" customFormat="1" ht="31.2" x14ac:dyDescent="0.3">
      <c r="A83" s="3" t="s">
        <v>161</v>
      </c>
      <c r="B83" s="69" t="s">
        <v>18</v>
      </c>
      <c r="C83" s="116"/>
      <c r="D83" s="5">
        <v>45</v>
      </c>
      <c r="E83" s="23"/>
    </row>
    <row r="84" spans="1:5" s="22" customFormat="1" ht="46.8" x14ac:dyDescent="0.3">
      <c r="A84" s="3"/>
      <c r="B84" s="141" t="s">
        <v>191</v>
      </c>
      <c r="C84" s="116"/>
      <c r="D84" s="5">
        <v>4</v>
      </c>
      <c r="E84" s="23"/>
    </row>
    <row r="85" spans="1:5" s="22" customFormat="1" ht="31.2" x14ac:dyDescent="0.3">
      <c r="A85" s="3"/>
      <c r="B85" s="143" t="s">
        <v>9</v>
      </c>
      <c r="C85" s="116">
        <v>3</v>
      </c>
      <c r="D85" s="5">
        <v>2</v>
      </c>
      <c r="E85" s="23"/>
    </row>
    <row r="86" spans="1:5" s="22" customFormat="1" ht="31.2" x14ac:dyDescent="0.3">
      <c r="A86" s="3"/>
      <c r="B86" s="131" t="s">
        <v>192</v>
      </c>
      <c r="C86" s="116"/>
      <c r="D86" s="5">
        <v>4</v>
      </c>
      <c r="E86" s="23"/>
    </row>
    <row r="87" spans="1:5" s="22" customFormat="1" ht="31.2" x14ac:dyDescent="0.3">
      <c r="A87" s="3"/>
      <c r="B87" s="143" t="s">
        <v>193</v>
      </c>
      <c r="C87" s="104">
        <v>5</v>
      </c>
      <c r="D87" s="71"/>
      <c r="E87" s="23"/>
    </row>
    <row r="88" spans="1:5" s="22" customFormat="1" ht="46.8" x14ac:dyDescent="0.3">
      <c r="A88" s="3"/>
      <c r="B88" s="144" t="s">
        <v>8</v>
      </c>
      <c r="C88" s="116">
        <v>2</v>
      </c>
      <c r="D88" s="70">
        <v>4</v>
      </c>
      <c r="E88" s="23"/>
    </row>
    <row r="89" spans="1:5" s="22" customFormat="1" ht="31.2" x14ac:dyDescent="0.3">
      <c r="A89" s="3"/>
      <c r="B89" s="139" t="s">
        <v>38</v>
      </c>
      <c r="C89" s="104">
        <v>1</v>
      </c>
      <c r="D89" s="71"/>
    </row>
    <row r="90" spans="1:5" s="22" customFormat="1" ht="31.2" x14ac:dyDescent="0.3">
      <c r="A90" s="3"/>
      <c r="B90" s="141" t="s">
        <v>195</v>
      </c>
      <c r="C90" s="104">
        <v>1</v>
      </c>
      <c r="D90" s="71"/>
      <c r="E90" s="23"/>
    </row>
    <row r="91" spans="1:5" s="22" customFormat="1" ht="31.2" x14ac:dyDescent="0.3">
      <c r="A91" s="3"/>
      <c r="B91" s="143" t="s">
        <v>173</v>
      </c>
      <c r="C91" s="104">
        <v>20</v>
      </c>
      <c r="D91" s="71"/>
      <c r="E91" s="23"/>
    </row>
    <row r="92" spans="1:5" s="22" customFormat="1" ht="46.8" x14ac:dyDescent="0.3">
      <c r="A92" s="3"/>
      <c r="B92" s="143" t="s">
        <v>26</v>
      </c>
      <c r="C92" s="104"/>
      <c r="D92" s="71">
        <v>1</v>
      </c>
      <c r="E92" s="23"/>
    </row>
    <row r="93" spans="1:5" s="22" customFormat="1" ht="31.2" x14ac:dyDescent="0.3">
      <c r="A93" s="3"/>
      <c r="B93" s="75" t="s">
        <v>162</v>
      </c>
      <c r="C93" s="116"/>
      <c r="D93" s="70">
        <v>1</v>
      </c>
      <c r="E93" s="23"/>
    </row>
    <row r="94" spans="1:5" s="22" customFormat="1" ht="48" customHeight="1" x14ac:dyDescent="0.3">
      <c r="A94" s="3"/>
      <c r="B94" s="143" t="s">
        <v>7</v>
      </c>
      <c r="C94" s="116">
        <v>39</v>
      </c>
      <c r="D94" s="70">
        <v>5</v>
      </c>
      <c r="E94" s="23"/>
    </row>
    <row r="95" spans="1:5" s="22" customFormat="1" ht="31.2" x14ac:dyDescent="0.3">
      <c r="A95" s="3"/>
      <c r="B95" s="143" t="s">
        <v>177</v>
      </c>
      <c r="C95" s="116">
        <v>1</v>
      </c>
      <c r="D95" s="70"/>
      <c r="E95" s="23"/>
    </row>
    <row r="96" spans="1:5" s="22" customFormat="1" ht="31.2" x14ac:dyDescent="0.3">
      <c r="A96" s="3"/>
      <c r="B96" s="143" t="s">
        <v>19</v>
      </c>
      <c r="C96" s="116"/>
      <c r="D96" s="70">
        <v>30</v>
      </c>
      <c r="E96" s="23"/>
    </row>
    <row r="97" spans="1:5" s="22" customFormat="1" ht="31.2" x14ac:dyDescent="0.3">
      <c r="A97" s="3"/>
      <c r="B97" s="139" t="s">
        <v>197</v>
      </c>
      <c r="C97" s="116"/>
      <c r="D97" s="70">
        <v>2</v>
      </c>
      <c r="E97" s="23"/>
    </row>
    <row r="98" spans="1:5" s="22" customFormat="1" ht="31.2" x14ac:dyDescent="0.3">
      <c r="A98" s="3"/>
      <c r="B98" s="144" t="s">
        <v>5</v>
      </c>
      <c r="C98" s="104"/>
      <c r="D98" s="71">
        <v>7</v>
      </c>
      <c r="E98" s="23"/>
    </row>
    <row r="99" spans="1:5" s="22" customFormat="1" x14ac:dyDescent="0.3">
      <c r="A99" s="3"/>
      <c r="B99" s="146" t="s">
        <v>171</v>
      </c>
      <c r="C99" s="104">
        <v>179</v>
      </c>
      <c r="D99" s="71">
        <v>4</v>
      </c>
      <c r="E99" s="23"/>
    </row>
    <row r="100" spans="1:5" s="22" customFormat="1" x14ac:dyDescent="0.3">
      <c r="A100" s="3"/>
      <c r="B100" s="73" t="s">
        <v>35</v>
      </c>
      <c r="C100" s="116"/>
      <c r="D100" s="70">
        <v>1</v>
      </c>
      <c r="E100" s="23"/>
    </row>
    <row r="101" spans="1:5" s="22" customFormat="1" ht="31.2" x14ac:dyDescent="0.3">
      <c r="A101" s="3"/>
      <c r="B101" s="74" t="s">
        <v>15</v>
      </c>
      <c r="C101" s="116"/>
      <c r="D101" s="70">
        <v>5</v>
      </c>
      <c r="E101" s="23"/>
    </row>
    <row r="102" spans="1:5" s="22" customFormat="1" ht="43.5" customHeight="1" x14ac:dyDescent="0.3">
      <c r="A102" s="3"/>
      <c r="B102" s="37" t="s">
        <v>16</v>
      </c>
      <c r="C102" s="116"/>
      <c r="D102" s="70">
        <v>3</v>
      </c>
      <c r="E102" s="23"/>
    </row>
    <row r="103" spans="1:5" s="22" customFormat="1" x14ac:dyDescent="0.3">
      <c r="A103" s="3" t="s">
        <v>1</v>
      </c>
      <c r="B103" s="34" t="s">
        <v>144</v>
      </c>
      <c r="C103" s="127">
        <f>SUM(C82:C102)</f>
        <v>251</v>
      </c>
      <c r="D103" s="103">
        <f>SUM(D82:D102)</f>
        <v>121</v>
      </c>
      <c r="E103" s="23"/>
    </row>
    <row r="104" spans="1:5" s="22" customFormat="1" ht="31.2" x14ac:dyDescent="0.3">
      <c r="A104" s="3" t="s">
        <v>62</v>
      </c>
      <c r="B104" s="138" t="s">
        <v>33</v>
      </c>
      <c r="C104" s="116">
        <v>1</v>
      </c>
      <c r="D104" s="5"/>
      <c r="E104" s="23"/>
    </row>
    <row r="105" spans="1:5" s="22" customFormat="1" ht="31.2" x14ac:dyDescent="0.3">
      <c r="A105" s="3"/>
      <c r="B105" s="138" t="s">
        <v>3</v>
      </c>
      <c r="C105" s="116">
        <v>21</v>
      </c>
      <c r="D105" s="5">
        <v>31</v>
      </c>
      <c r="E105" s="23"/>
    </row>
    <row r="106" spans="1:5" s="22" customFormat="1" ht="38.25" customHeight="1" x14ac:dyDescent="0.3">
      <c r="A106" s="3"/>
      <c r="B106" s="138" t="s">
        <v>190</v>
      </c>
      <c r="C106" s="116">
        <v>4</v>
      </c>
      <c r="D106" s="5">
        <v>15</v>
      </c>
      <c r="E106" s="23"/>
    </row>
    <row r="107" spans="1:5" s="22" customFormat="1" ht="46.8" x14ac:dyDescent="0.3">
      <c r="A107" s="3"/>
      <c r="B107" s="140" t="s">
        <v>179</v>
      </c>
      <c r="C107" s="116">
        <v>1</v>
      </c>
      <c r="D107" s="5"/>
      <c r="E107" s="23"/>
    </row>
    <row r="108" spans="1:5" s="22" customFormat="1" ht="31.2" x14ac:dyDescent="0.3">
      <c r="A108" s="3"/>
      <c r="B108" s="141" t="s">
        <v>29</v>
      </c>
      <c r="C108" s="104">
        <v>15</v>
      </c>
      <c r="D108" s="76"/>
      <c r="E108" s="23"/>
    </row>
    <row r="109" spans="1:5" s="22" customFormat="1" ht="31.2" x14ac:dyDescent="0.3">
      <c r="A109" s="3"/>
      <c r="B109" s="143" t="s">
        <v>9</v>
      </c>
      <c r="C109" s="104">
        <v>3</v>
      </c>
      <c r="D109" s="76"/>
      <c r="E109" s="23"/>
    </row>
    <row r="110" spans="1:5" s="22" customFormat="1" ht="46.8" x14ac:dyDescent="0.3">
      <c r="A110" s="3"/>
      <c r="B110" s="144" t="s">
        <v>8</v>
      </c>
      <c r="C110" s="104">
        <v>779</v>
      </c>
      <c r="D110" s="76"/>
      <c r="E110" s="23"/>
    </row>
    <row r="111" spans="1:5" s="22" customFormat="1" ht="31.2" x14ac:dyDescent="0.3">
      <c r="A111" s="3"/>
      <c r="B111" s="77" t="s">
        <v>25</v>
      </c>
      <c r="C111" s="104">
        <v>21</v>
      </c>
      <c r="D111" s="76"/>
      <c r="E111" s="23"/>
    </row>
    <row r="112" spans="1:5" s="22" customFormat="1" ht="31.2" x14ac:dyDescent="0.3">
      <c r="A112" s="3"/>
      <c r="B112" s="75" t="s">
        <v>162</v>
      </c>
      <c r="C112" s="104">
        <v>34</v>
      </c>
      <c r="D112" s="76">
        <v>5</v>
      </c>
      <c r="E112" s="23"/>
    </row>
    <row r="113" spans="1:5" s="22" customFormat="1" ht="48" customHeight="1" x14ac:dyDescent="0.3">
      <c r="A113" s="3"/>
      <c r="B113" s="143" t="s">
        <v>7</v>
      </c>
      <c r="C113" s="118">
        <v>4</v>
      </c>
      <c r="D113" s="78"/>
      <c r="E113" s="23"/>
    </row>
    <row r="114" spans="1:5" s="22" customFormat="1" ht="31.2" x14ac:dyDescent="0.3">
      <c r="A114" s="3"/>
      <c r="B114" s="143" t="s">
        <v>177</v>
      </c>
      <c r="C114" s="118">
        <v>1</v>
      </c>
      <c r="D114" s="78"/>
      <c r="E114" s="23"/>
    </row>
    <row r="115" spans="1:5" s="22" customFormat="1" ht="31.2" x14ac:dyDescent="0.3">
      <c r="A115" s="3"/>
      <c r="B115" s="75" t="s">
        <v>160</v>
      </c>
      <c r="C115" s="118">
        <v>13</v>
      </c>
      <c r="D115" s="78"/>
      <c r="E115" s="23"/>
    </row>
    <row r="116" spans="1:5" s="22" customFormat="1" ht="31.2" x14ac:dyDescent="0.3">
      <c r="A116" s="3"/>
      <c r="B116" s="77" t="s">
        <v>12</v>
      </c>
      <c r="C116" s="104">
        <v>28</v>
      </c>
      <c r="D116" s="76"/>
      <c r="E116" s="23"/>
    </row>
    <row r="117" spans="1:5" s="22" customFormat="1" ht="31.2" x14ac:dyDescent="0.3">
      <c r="A117" s="3"/>
      <c r="B117" s="77" t="s">
        <v>23</v>
      </c>
      <c r="C117" s="104">
        <v>210</v>
      </c>
      <c r="D117" s="76"/>
      <c r="E117" s="23"/>
    </row>
    <row r="118" spans="1:5" s="22" customFormat="1" ht="31.2" x14ac:dyDescent="0.3">
      <c r="A118" s="3"/>
      <c r="B118" s="79" t="s">
        <v>22</v>
      </c>
      <c r="C118" s="116">
        <v>25</v>
      </c>
      <c r="D118" s="5">
        <v>19</v>
      </c>
      <c r="E118" s="23"/>
    </row>
    <row r="119" spans="1:5" s="22" customFormat="1" ht="31.2" x14ac:dyDescent="0.3">
      <c r="A119" s="3"/>
      <c r="B119" s="79" t="s">
        <v>2</v>
      </c>
      <c r="C119" s="116">
        <v>52</v>
      </c>
      <c r="D119" s="5">
        <v>168</v>
      </c>
      <c r="E119" s="23"/>
    </row>
    <row r="120" spans="1:5" s="22" customFormat="1" x14ac:dyDescent="0.3">
      <c r="A120" s="3" t="s">
        <v>1</v>
      </c>
      <c r="B120" s="34" t="s">
        <v>134</v>
      </c>
      <c r="C120" s="127">
        <f>SUM(C104:C119)</f>
        <v>1212</v>
      </c>
      <c r="D120" s="103">
        <f>SUM(D104:D119)</f>
        <v>238</v>
      </c>
      <c r="E120" s="23"/>
    </row>
    <row r="121" spans="1:5" s="22" customFormat="1" ht="31.2" x14ac:dyDescent="0.3">
      <c r="A121" s="3" t="s">
        <v>106</v>
      </c>
      <c r="B121" s="138" t="s">
        <v>3</v>
      </c>
      <c r="C121" s="116"/>
      <c r="D121" s="70">
        <v>2</v>
      </c>
      <c r="E121" s="23"/>
    </row>
    <row r="122" spans="1:5" s="22" customFormat="1" ht="31.2" x14ac:dyDescent="0.3">
      <c r="A122" s="3"/>
      <c r="B122" s="143" t="s">
        <v>9</v>
      </c>
      <c r="C122" s="116">
        <v>2</v>
      </c>
      <c r="D122" s="70"/>
      <c r="E122" s="23"/>
    </row>
    <row r="123" spans="1:5" s="22" customFormat="1" ht="46.8" x14ac:dyDescent="0.3">
      <c r="A123" s="3"/>
      <c r="B123" s="144" t="s">
        <v>8</v>
      </c>
      <c r="C123" s="116">
        <v>3</v>
      </c>
      <c r="D123" s="70">
        <v>126</v>
      </c>
      <c r="E123" s="23"/>
    </row>
    <row r="124" spans="1:5" s="22" customFormat="1" ht="48" customHeight="1" x14ac:dyDescent="0.3">
      <c r="A124" s="3"/>
      <c r="B124" s="143" t="s">
        <v>7</v>
      </c>
      <c r="C124" s="116">
        <v>21</v>
      </c>
      <c r="D124" s="70"/>
      <c r="E124" s="23"/>
    </row>
    <row r="125" spans="1:5" s="22" customFormat="1" ht="31.2" x14ac:dyDescent="0.3">
      <c r="A125" s="3"/>
      <c r="B125" s="72" t="s">
        <v>12</v>
      </c>
      <c r="C125" s="104">
        <v>4</v>
      </c>
      <c r="D125" s="71"/>
      <c r="E125" s="23"/>
    </row>
    <row r="126" spans="1:5" s="22" customFormat="1" ht="31.2" x14ac:dyDescent="0.3">
      <c r="A126" s="3"/>
      <c r="B126" s="72" t="s">
        <v>23</v>
      </c>
      <c r="C126" s="105">
        <v>81</v>
      </c>
      <c r="D126" s="80"/>
      <c r="E126" s="23"/>
    </row>
    <row r="127" spans="1:5" s="22" customFormat="1" x14ac:dyDescent="0.3">
      <c r="A127" s="3" t="s">
        <v>1</v>
      </c>
      <c r="B127" s="34" t="s">
        <v>20</v>
      </c>
      <c r="C127" s="127">
        <f>SUM(C121:C126)</f>
        <v>111</v>
      </c>
      <c r="D127" s="103">
        <f>SUM(D121:D126)</f>
        <v>128</v>
      </c>
      <c r="E127" s="23"/>
    </row>
    <row r="128" spans="1:5" s="22" customFormat="1" ht="31.2" x14ac:dyDescent="0.3">
      <c r="A128" s="3" t="s">
        <v>105</v>
      </c>
      <c r="B128" s="138" t="s">
        <v>3</v>
      </c>
      <c r="C128" s="113"/>
      <c r="D128" s="5">
        <v>82</v>
      </c>
      <c r="E128" s="23"/>
    </row>
    <row r="129" spans="1:5" s="22" customFormat="1" ht="46.8" x14ac:dyDescent="0.3">
      <c r="A129" s="3"/>
      <c r="B129" s="144" t="s">
        <v>8</v>
      </c>
      <c r="C129" s="113"/>
      <c r="D129" s="5">
        <v>12</v>
      </c>
      <c r="E129" s="23"/>
    </row>
    <row r="130" spans="1:5" s="22" customFormat="1" ht="31.2" x14ac:dyDescent="0.3">
      <c r="A130" s="3"/>
      <c r="B130" s="79" t="s">
        <v>2</v>
      </c>
      <c r="C130" s="113"/>
      <c r="D130" s="5">
        <v>29</v>
      </c>
      <c r="E130" s="23"/>
    </row>
    <row r="131" spans="1:5" s="22" customFormat="1" x14ac:dyDescent="0.3">
      <c r="A131" s="3" t="s">
        <v>1</v>
      </c>
      <c r="B131" s="34" t="s">
        <v>0</v>
      </c>
      <c r="C131" s="127">
        <f>SUM(C128:C129)</f>
        <v>0</v>
      </c>
      <c r="D131" s="103">
        <f>SUM(D128:D129:D130)</f>
        <v>123</v>
      </c>
      <c r="E131" s="23"/>
    </row>
    <row r="132" spans="1:5" s="22" customFormat="1" ht="31.2" x14ac:dyDescent="0.3">
      <c r="A132" s="3" t="s">
        <v>104</v>
      </c>
      <c r="B132" s="138" t="s">
        <v>3</v>
      </c>
      <c r="C132" s="113"/>
      <c r="D132" s="5">
        <v>2</v>
      </c>
      <c r="E132" s="23"/>
    </row>
    <row r="133" spans="1:5" s="22" customFormat="1" x14ac:dyDescent="0.3">
      <c r="A133" s="3" t="s">
        <v>1</v>
      </c>
      <c r="B133" s="34" t="s">
        <v>10</v>
      </c>
      <c r="C133" s="127">
        <f>SUM(C132)</f>
        <v>0</v>
      </c>
      <c r="D133" s="103">
        <f>SUM(D132)</f>
        <v>2</v>
      </c>
      <c r="E133" s="23"/>
    </row>
    <row r="134" spans="1:5" s="22" customFormat="1" x14ac:dyDescent="0.3">
      <c r="A134" s="3" t="s">
        <v>103</v>
      </c>
      <c r="B134" s="37" t="s">
        <v>161</v>
      </c>
      <c r="C134" s="113"/>
      <c r="D134" s="5"/>
      <c r="E134" s="23"/>
    </row>
    <row r="135" spans="1:5" s="22" customFormat="1" x14ac:dyDescent="0.3">
      <c r="A135" s="3" t="s">
        <v>1</v>
      </c>
      <c r="B135" s="34" t="s">
        <v>125</v>
      </c>
      <c r="C135" s="127">
        <f>SUM(C134)</f>
        <v>0</v>
      </c>
      <c r="D135" s="103">
        <f>SUM(D134)</f>
        <v>0</v>
      </c>
      <c r="E135" s="23"/>
    </row>
    <row r="136" spans="1:5" s="22" customFormat="1" ht="31.2" x14ac:dyDescent="0.3">
      <c r="A136" s="3" t="s">
        <v>102</v>
      </c>
      <c r="B136" s="138" t="s">
        <v>3</v>
      </c>
      <c r="C136" s="113"/>
      <c r="D136" s="5">
        <v>3</v>
      </c>
      <c r="E136" s="23"/>
    </row>
    <row r="137" spans="1:5" s="22" customFormat="1" ht="31.2" x14ac:dyDescent="0.3">
      <c r="A137" s="3"/>
      <c r="B137" s="138" t="s">
        <v>190</v>
      </c>
      <c r="C137" s="113"/>
      <c r="D137" s="5">
        <v>7</v>
      </c>
      <c r="E137" s="23"/>
    </row>
    <row r="138" spans="1:5" s="22" customFormat="1" ht="31.2" x14ac:dyDescent="0.3">
      <c r="A138" s="3"/>
      <c r="B138" s="37" t="s">
        <v>18</v>
      </c>
      <c r="C138" s="113"/>
      <c r="D138" s="5">
        <v>68</v>
      </c>
      <c r="E138" s="23"/>
    </row>
    <row r="139" spans="1:5" s="22" customFormat="1" ht="31.2" x14ac:dyDescent="0.3">
      <c r="A139" s="3"/>
      <c r="B139" s="143" t="s">
        <v>193</v>
      </c>
      <c r="C139" s="113"/>
      <c r="D139" s="5">
        <v>1</v>
      </c>
      <c r="E139" s="23"/>
    </row>
    <row r="140" spans="1:5" s="22" customFormat="1" ht="48" customHeight="1" x14ac:dyDescent="0.3">
      <c r="A140" s="3"/>
      <c r="B140" s="143" t="s">
        <v>7</v>
      </c>
      <c r="C140" s="113">
        <v>1</v>
      </c>
      <c r="D140" s="5">
        <v>2</v>
      </c>
      <c r="E140" s="23"/>
    </row>
    <row r="141" spans="1:5" s="22" customFormat="1" ht="31.2" x14ac:dyDescent="0.3">
      <c r="A141" s="3"/>
      <c r="B141" s="143" t="s">
        <v>19</v>
      </c>
      <c r="C141" s="113"/>
      <c r="D141" s="5">
        <v>42</v>
      </c>
      <c r="E141" s="23"/>
    </row>
    <row r="142" spans="1:5" s="22" customFormat="1" ht="31.2" x14ac:dyDescent="0.3">
      <c r="A142" s="3"/>
      <c r="B142" s="144" t="s">
        <v>5</v>
      </c>
      <c r="C142" s="113"/>
      <c r="D142" s="5">
        <v>1</v>
      </c>
      <c r="E142" s="23"/>
    </row>
    <row r="143" spans="1:5" s="22" customFormat="1" ht="31.2" x14ac:dyDescent="0.3">
      <c r="A143" s="3"/>
      <c r="B143" s="37" t="s">
        <v>23</v>
      </c>
      <c r="C143" s="113"/>
      <c r="D143" s="5">
        <v>7</v>
      </c>
      <c r="E143" s="23"/>
    </row>
    <row r="144" spans="1:5" s="22" customFormat="1" ht="43.5" customHeight="1" x14ac:dyDescent="0.3">
      <c r="A144" s="3"/>
      <c r="B144" s="37" t="s">
        <v>16</v>
      </c>
      <c r="C144" s="113"/>
      <c r="D144" s="5">
        <v>39</v>
      </c>
      <c r="E144" s="23"/>
    </row>
    <row r="145" spans="1:5" s="22" customFormat="1" ht="31.2" x14ac:dyDescent="0.3">
      <c r="A145" s="3"/>
      <c r="B145" s="37" t="s">
        <v>15</v>
      </c>
      <c r="C145" s="113"/>
      <c r="D145" s="5">
        <v>8</v>
      </c>
      <c r="E145" s="23"/>
    </row>
    <row r="146" spans="1:5" s="22" customFormat="1" x14ac:dyDescent="0.3">
      <c r="A146" s="33" t="s">
        <v>1</v>
      </c>
      <c r="B146" s="34" t="s">
        <v>135</v>
      </c>
      <c r="C146" s="127">
        <f>SUM(C136:C145)</f>
        <v>1</v>
      </c>
      <c r="D146" s="103">
        <f>SUM(D136:D145)</f>
        <v>178</v>
      </c>
      <c r="E146" s="23"/>
    </row>
    <row r="147" spans="1:5" s="22" customFormat="1" ht="31.2" x14ac:dyDescent="0.3">
      <c r="A147" s="3" t="s">
        <v>101</v>
      </c>
      <c r="B147" s="138" t="s">
        <v>3</v>
      </c>
      <c r="C147" s="113">
        <v>1</v>
      </c>
      <c r="D147" s="5">
        <v>22</v>
      </c>
      <c r="E147" s="23"/>
    </row>
    <row r="148" spans="1:5" s="22" customFormat="1" ht="31.2" x14ac:dyDescent="0.3">
      <c r="A148" s="3"/>
      <c r="B148" s="138" t="s">
        <v>190</v>
      </c>
      <c r="C148" s="113"/>
      <c r="D148" s="5">
        <v>46</v>
      </c>
      <c r="E148" s="23"/>
    </row>
    <row r="149" spans="1:5" s="22" customFormat="1" ht="31.2" x14ac:dyDescent="0.3">
      <c r="A149" s="3"/>
      <c r="B149" s="37" t="s">
        <v>18</v>
      </c>
      <c r="C149" s="113"/>
      <c r="D149" s="5">
        <v>1</v>
      </c>
      <c r="E149" s="23"/>
    </row>
    <row r="150" spans="1:5" s="22" customFormat="1" ht="46.8" x14ac:dyDescent="0.3">
      <c r="A150" s="3"/>
      <c r="B150" s="144" t="s">
        <v>8</v>
      </c>
      <c r="C150" s="113"/>
      <c r="D150" s="5">
        <v>32</v>
      </c>
      <c r="E150" s="23"/>
    </row>
    <row r="151" spans="1:5" s="22" customFormat="1" ht="46.8" x14ac:dyDescent="0.3">
      <c r="A151" s="3"/>
      <c r="B151" s="143" t="s">
        <v>26</v>
      </c>
      <c r="C151" s="113"/>
      <c r="D151" s="5">
        <v>1</v>
      </c>
      <c r="E151" s="23"/>
    </row>
    <row r="152" spans="1:5" s="22" customFormat="1" x14ac:dyDescent="0.3">
      <c r="A152" s="3"/>
      <c r="B152" s="146" t="s">
        <v>171</v>
      </c>
      <c r="C152" s="113"/>
      <c r="D152" s="5">
        <v>2</v>
      </c>
      <c r="E152" s="23"/>
    </row>
    <row r="153" spans="1:5" s="22" customFormat="1" ht="31.2" x14ac:dyDescent="0.3">
      <c r="A153" s="3"/>
      <c r="B153" s="4" t="s">
        <v>43</v>
      </c>
      <c r="C153" s="113"/>
      <c r="D153" s="5">
        <v>1</v>
      </c>
      <c r="E153" s="23"/>
    </row>
    <row r="154" spans="1:5" s="22" customFormat="1" ht="31.2" x14ac:dyDescent="0.3">
      <c r="A154" s="3"/>
      <c r="B154" s="37" t="s">
        <v>23</v>
      </c>
      <c r="C154" s="113"/>
      <c r="D154" s="5">
        <v>6</v>
      </c>
      <c r="E154" s="23"/>
    </row>
    <row r="155" spans="1:5" s="22" customFormat="1" ht="31.2" x14ac:dyDescent="0.3">
      <c r="A155" s="3"/>
      <c r="B155" s="75" t="s">
        <v>162</v>
      </c>
      <c r="C155" s="113"/>
      <c r="D155" s="5">
        <v>1</v>
      </c>
      <c r="E155" s="23"/>
    </row>
    <row r="156" spans="1:5" s="22" customFormat="1" ht="31.2" x14ac:dyDescent="0.3">
      <c r="A156" s="3"/>
      <c r="B156" s="37" t="s">
        <v>2</v>
      </c>
      <c r="C156" s="113">
        <v>7</v>
      </c>
      <c r="D156" s="5">
        <v>27</v>
      </c>
      <c r="E156" s="23"/>
    </row>
    <row r="157" spans="1:5" s="22" customFormat="1" x14ac:dyDescent="0.3">
      <c r="A157" s="3" t="s">
        <v>1</v>
      </c>
      <c r="B157" s="34" t="s">
        <v>135</v>
      </c>
      <c r="C157" s="127">
        <f>SUM(C147:C156)</f>
        <v>8</v>
      </c>
      <c r="D157" s="103">
        <f>SUM(D147:D156)</f>
        <v>139</v>
      </c>
      <c r="E157" s="23"/>
    </row>
    <row r="158" spans="1:5" s="22" customFormat="1" ht="31.2" x14ac:dyDescent="0.3">
      <c r="A158" s="3" t="s">
        <v>100</v>
      </c>
      <c r="B158" s="138" t="s">
        <v>190</v>
      </c>
      <c r="C158" s="116"/>
      <c r="D158" s="5">
        <v>299</v>
      </c>
      <c r="E158" s="23"/>
    </row>
    <row r="159" spans="1:5" s="22" customFormat="1" ht="31.2" x14ac:dyDescent="0.3">
      <c r="A159" s="3"/>
      <c r="B159" s="138" t="s">
        <v>3</v>
      </c>
      <c r="C159" s="119"/>
      <c r="D159" s="108">
        <v>1079</v>
      </c>
      <c r="E159" s="23"/>
    </row>
    <row r="160" spans="1:5" s="22" customFormat="1" ht="46.8" x14ac:dyDescent="0.3">
      <c r="A160" s="3"/>
      <c r="B160" s="141" t="s">
        <v>191</v>
      </c>
      <c r="C160" s="119">
        <v>1</v>
      </c>
      <c r="D160" s="108"/>
      <c r="E160" s="23"/>
    </row>
    <row r="161" spans="1:5" s="22" customFormat="1" ht="31.2" x14ac:dyDescent="0.3">
      <c r="A161" s="3"/>
      <c r="B161" s="143" t="s">
        <v>9</v>
      </c>
      <c r="C161" s="120">
        <v>8</v>
      </c>
      <c r="D161" s="83"/>
      <c r="E161" s="23"/>
    </row>
    <row r="162" spans="1:5" s="22" customFormat="1" ht="31.2" x14ac:dyDescent="0.3">
      <c r="A162" s="3"/>
      <c r="B162" s="143" t="s">
        <v>193</v>
      </c>
      <c r="C162" s="116">
        <v>18</v>
      </c>
      <c r="D162" s="82">
        <v>49</v>
      </c>
      <c r="E162" s="23"/>
    </row>
    <row r="163" spans="1:5" s="22" customFormat="1" ht="46.8" x14ac:dyDescent="0.3">
      <c r="A163" s="3"/>
      <c r="B163" s="144" t="s">
        <v>8</v>
      </c>
      <c r="C163" s="120">
        <v>92</v>
      </c>
      <c r="D163" s="83">
        <v>18</v>
      </c>
      <c r="E163" s="23"/>
    </row>
    <row r="164" spans="1:5" s="22" customFormat="1" ht="31.2" x14ac:dyDescent="0.3">
      <c r="A164" s="3"/>
      <c r="B164" s="141" t="s">
        <v>195</v>
      </c>
      <c r="C164" s="120">
        <v>8</v>
      </c>
      <c r="D164" s="83"/>
      <c r="E164" s="23"/>
    </row>
    <row r="165" spans="1:5" s="22" customFormat="1" ht="31.2" x14ac:dyDescent="0.3">
      <c r="A165" s="3"/>
      <c r="B165" s="143" t="s">
        <v>173</v>
      </c>
      <c r="C165" s="120">
        <v>15</v>
      </c>
      <c r="D165" s="83"/>
      <c r="E165" s="23"/>
    </row>
    <row r="166" spans="1:5" s="22" customFormat="1" ht="31.2" x14ac:dyDescent="0.3">
      <c r="A166" s="3"/>
      <c r="B166" s="141" t="s">
        <v>34</v>
      </c>
      <c r="C166" s="120">
        <v>1</v>
      </c>
      <c r="D166" s="83"/>
      <c r="E166" s="23"/>
    </row>
    <row r="167" spans="1:5" s="22" customFormat="1" ht="48" customHeight="1" x14ac:dyDescent="0.3">
      <c r="A167" s="3"/>
      <c r="B167" s="143" t="s">
        <v>7</v>
      </c>
      <c r="C167" s="120">
        <v>12</v>
      </c>
      <c r="D167" s="83"/>
      <c r="E167" s="23"/>
    </row>
    <row r="168" spans="1:5" s="22" customFormat="1" ht="31.2" x14ac:dyDescent="0.3">
      <c r="A168" s="3"/>
      <c r="B168" s="143" t="s">
        <v>177</v>
      </c>
      <c r="C168" s="120">
        <v>2</v>
      </c>
      <c r="D168" s="83"/>
      <c r="E168" s="23"/>
    </row>
    <row r="169" spans="1:5" s="22" customFormat="1" ht="31.2" x14ac:dyDescent="0.3">
      <c r="A169" s="3"/>
      <c r="B169" s="75" t="s">
        <v>160</v>
      </c>
      <c r="C169" s="120">
        <v>76</v>
      </c>
      <c r="D169" s="83"/>
      <c r="E169" s="23"/>
    </row>
    <row r="170" spans="1:5" s="22" customFormat="1" x14ac:dyDescent="0.3">
      <c r="A170" s="3"/>
      <c r="B170" s="146" t="s">
        <v>171</v>
      </c>
      <c r="C170" s="120">
        <v>15</v>
      </c>
      <c r="D170" s="83"/>
      <c r="E170" s="23"/>
    </row>
    <row r="171" spans="1:5" s="22" customFormat="1" ht="31.2" x14ac:dyDescent="0.3">
      <c r="A171" s="3"/>
      <c r="B171" s="75" t="s">
        <v>12</v>
      </c>
      <c r="C171" s="120">
        <v>87</v>
      </c>
      <c r="D171" s="83"/>
      <c r="E171" s="23"/>
    </row>
    <row r="172" spans="1:5" s="22" customFormat="1" ht="31.2" x14ac:dyDescent="0.3">
      <c r="A172" s="3"/>
      <c r="B172" s="75" t="s">
        <v>23</v>
      </c>
      <c r="C172" s="120">
        <v>50</v>
      </c>
      <c r="D172" s="83"/>
      <c r="E172" s="23"/>
    </row>
    <row r="173" spans="1:5" s="22" customFormat="1" x14ac:dyDescent="0.3">
      <c r="A173" s="3" t="s">
        <v>1</v>
      </c>
      <c r="B173" s="34" t="s">
        <v>174</v>
      </c>
      <c r="C173" s="127">
        <f>SUM(C158:C172)</f>
        <v>385</v>
      </c>
      <c r="D173" s="103">
        <f>SUM(D158:D172)</f>
        <v>1445</v>
      </c>
      <c r="E173" s="23"/>
    </row>
    <row r="174" spans="1:5" s="22" customFormat="1" ht="31.2" x14ac:dyDescent="0.3">
      <c r="A174" s="3" t="s">
        <v>163</v>
      </c>
      <c r="B174" s="138" t="s">
        <v>3</v>
      </c>
      <c r="C174" s="113"/>
      <c r="D174" s="5">
        <v>1</v>
      </c>
      <c r="E174" s="23"/>
    </row>
    <row r="175" spans="1:5" s="22" customFormat="1" ht="31.2" x14ac:dyDescent="0.3">
      <c r="A175" s="3"/>
      <c r="B175" s="84" t="s">
        <v>18</v>
      </c>
      <c r="C175" s="113"/>
      <c r="D175" s="5">
        <v>50</v>
      </c>
      <c r="E175" s="23"/>
    </row>
    <row r="176" spans="1:5" s="22" customFormat="1" ht="31.2" x14ac:dyDescent="0.3">
      <c r="A176" s="3"/>
      <c r="B176" s="143" t="s">
        <v>9</v>
      </c>
      <c r="C176" s="106">
        <v>2</v>
      </c>
      <c r="D176" s="85">
        <v>1</v>
      </c>
      <c r="E176" s="23"/>
    </row>
    <row r="177" spans="1:5" s="22" customFormat="1" ht="34.5" customHeight="1" x14ac:dyDescent="0.3">
      <c r="A177" s="3"/>
      <c r="B177" s="132" t="s">
        <v>192</v>
      </c>
      <c r="C177" s="106"/>
      <c r="D177" s="85">
        <v>1</v>
      </c>
      <c r="E177" s="23"/>
    </row>
    <row r="178" spans="1:5" s="22" customFormat="1" ht="46.8" x14ac:dyDescent="0.3">
      <c r="A178" s="3"/>
      <c r="B178" s="144" t="s">
        <v>8</v>
      </c>
      <c r="C178" s="113">
        <v>10</v>
      </c>
      <c r="D178" s="5">
        <v>1</v>
      </c>
      <c r="E178" s="23"/>
    </row>
    <row r="179" spans="1:5" s="22" customFormat="1" ht="31.2" x14ac:dyDescent="0.3">
      <c r="A179" s="3"/>
      <c r="B179" s="143" t="s">
        <v>173</v>
      </c>
      <c r="C179" s="106">
        <v>23</v>
      </c>
      <c r="D179" s="85"/>
      <c r="E179" s="23"/>
    </row>
    <row r="180" spans="1:5" s="22" customFormat="1" ht="46.8" x14ac:dyDescent="0.3">
      <c r="A180" s="3"/>
      <c r="B180" s="143" t="s">
        <v>26</v>
      </c>
      <c r="C180" s="113"/>
      <c r="D180" s="5">
        <v>3</v>
      </c>
      <c r="E180" s="23"/>
    </row>
    <row r="181" spans="1:5" s="22" customFormat="1" ht="48" customHeight="1" x14ac:dyDescent="0.3">
      <c r="A181" s="3"/>
      <c r="B181" s="143" t="s">
        <v>7</v>
      </c>
      <c r="C181" s="106">
        <v>153</v>
      </c>
      <c r="D181" s="85">
        <v>1</v>
      </c>
      <c r="E181" s="23"/>
    </row>
    <row r="182" spans="1:5" s="22" customFormat="1" ht="31.2" x14ac:dyDescent="0.3">
      <c r="A182" s="3"/>
      <c r="B182" s="143" t="s">
        <v>19</v>
      </c>
      <c r="C182" s="106"/>
      <c r="D182" s="85">
        <v>74</v>
      </c>
      <c r="E182" s="23"/>
    </row>
    <row r="183" spans="1:5" s="22" customFormat="1" ht="31.2" x14ac:dyDescent="0.3">
      <c r="A183" s="3"/>
      <c r="B183" s="144" t="s">
        <v>5</v>
      </c>
      <c r="C183" s="106">
        <v>45</v>
      </c>
      <c r="D183" s="85"/>
      <c r="E183" s="23"/>
    </row>
    <row r="184" spans="1:5" s="22" customFormat="1" x14ac:dyDescent="0.3">
      <c r="A184" s="3"/>
      <c r="B184" s="84" t="s">
        <v>35</v>
      </c>
      <c r="C184" s="113"/>
      <c r="D184" s="5">
        <v>4</v>
      </c>
      <c r="E184" s="23"/>
    </row>
    <row r="185" spans="1:5" s="22" customFormat="1" ht="43.5" customHeight="1" x14ac:dyDescent="0.3">
      <c r="A185" s="3"/>
      <c r="B185" s="37" t="s">
        <v>16</v>
      </c>
      <c r="C185" s="113"/>
      <c r="D185" s="5">
        <v>66</v>
      </c>
      <c r="E185" s="23"/>
    </row>
    <row r="186" spans="1:5" s="22" customFormat="1" x14ac:dyDescent="0.3">
      <c r="A186" s="3" t="s">
        <v>1</v>
      </c>
      <c r="B186" s="34" t="s">
        <v>176</v>
      </c>
      <c r="C186" s="103">
        <f>SUM(C174:C185)</f>
        <v>233</v>
      </c>
      <c r="D186" s="103">
        <f>SUM(D174:D185)</f>
        <v>202</v>
      </c>
      <c r="E186" s="23"/>
    </row>
    <row r="187" spans="1:5" s="22" customFormat="1" ht="31.2" x14ac:dyDescent="0.3">
      <c r="A187" s="3" t="s">
        <v>99</v>
      </c>
      <c r="B187" s="138" t="s">
        <v>3</v>
      </c>
      <c r="C187" s="113"/>
      <c r="D187" s="5">
        <v>16</v>
      </c>
      <c r="E187" s="23"/>
    </row>
    <row r="188" spans="1:5" s="22" customFormat="1" ht="46.8" x14ac:dyDescent="0.3">
      <c r="A188" s="3"/>
      <c r="B188" s="144" t="s">
        <v>8</v>
      </c>
      <c r="C188" s="113"/>
      <c r="D188" s="5">
        <v>4</v>
      </c>
      <c r="E188" s="23"/>
    </row>
    <row r="189" spans="1:5" s="22" customFormat="1" ht="31.2" x14ac:dyDescent="0.3">
      <c r="A189" s="3"/>
      <c r="B189" s="37" t="s">
        <v>40</v>
      </c>
      <c r="C189" s="113"/>
      <c r="D189" s="5">
        <v>7</v>
      </c>
      <c r="E189" s="23"/>
    </row>
    <row r="190" spans="1:5" s="22" customFormat="1" ht="31.2" x14ac:dyDescent="0.3">
      <c r="A190" s="3"/>
      <c r="B190" s="4" t="s">
        <v>39</v>
      </c>
      <c r="C190" s="113"/>
      <c r="D190" s="5">
        <v>4</v>
      </c>
      <c r="E190" s="23"/>
    </row>
    <row r="191" spans="1:5" s="22" customFormat="1" ht="31.2" x14ac:dyDescent="0.3">
      <c r="A191" s="3"/>
      <c r="B191" s="144" t="s">
        <v>5</v>
      </c>
      <c r="C191" s="113"/>
      <c r="D191" s="5">
        <v>11</v>
      </c>
      <c r="E191" s="23"/>
    </row>
    <row r="192" spans="1:5" s="22" customFormat="1" x14ac:dyDescent="0.3">
      <c r="A192" s="3"/>
      <c r="B192" s="4" t="s">
        <v>35</v>
      </c>
      <c r="C192" s="113"/>
      <c r="D192" s="5">
        <v>1</v>
      </c>
      <c r="E192" s="23"/>
    </row>
    <row r="193" spans="1:5" s="22" customFormat="1" ht="31.2" x14ac:dyDescent="0.3">
      <c r="A193" s="3"/>
      <c r="B193" s="37" t="s">
        <v>2</v>
      </c>
      <c r="C193" s="113"/>
      <c r="D193" s="5">
        <v>1</v>
      </c>
      <c r="E193" s="23"/>
    </row>
    <row r="194" spans="1:5" s="22" customFormat="1" x14ac:dyDescent="0.3">
      <c r="A194" s="3" t="s">
        <v>1</v>
      </c>
      <c r="B194" s="34" t="s">
        <v>112</v>
      </c>
      <c r="C194" s="127">
        <f>SUM(C187:C193)</f>
        <v>0</v>
      </c>
      <c r="D194" s="103">
        <f>SUM(D187:D193)</f>
        <v>44</v>
      </c>
      <c r="E194" s="23"/>
    </row>
    <row r="195" spans="1:5" s="22" customFormat="1" ht="31.2" x14ac:dyDescent="0.3">
      <c r="A195" s="3" t="s">
        <v>98</v>
      </c>
      <c r="B195" s="138" t="s">
        <v>3</v>
      </c>
      <c r="C195" s="113">
        <v>1</v>
      </c>
      <c r="D195" s="5">
        <v>3</v>
      </c>
      <c r="E195" s="23"/>
    </row>
    <row r="196" spans="1:5" s="22" customFormat="1" ht="31.2" x14ac:dyDescent="0.3">
      <c r="A196" s="3"/>
      <c r="B196" s="144" t="s">
        <v>5</v>
      </c>
      <c r="C196" s="113"/>
      <c r="D196" s="5">
        <v>4</v>
      </c>
      <c r="E196" s="23"/>
    </row>
    <row r="197" spans="1:5" s="22" customFormat="1" ht="31.2" x14ac:dyDescent="0.3">
      <c r="A197" s="3"/>
      <c r="B197" s="37" t="s">
        <v>2</v>
      </c>
      <c r="C197" s="113"/>
      <c r="D197" s="5">
        <v>12</v>
      </c>
      <c r="E197" s="23"/>
    </row>
    <row r="198" spans="1:5" s="22" customFormat="1" x14ac:dyDescent="0.3">
      <c r="A198" s="3" t="s">
        <v>1</v>
      </c>
      <c r="B198" s="34" t="s">
        <v>0</v>
      </c>
      <c r="C198" s="127">
        <f>SUM(C195:C197)</f>
        <v>1</v>
      </c>
      <c r="D198" s="103">
        <f>SUM(D195:D197)</f>
        <v>19</v>
      </c>
      <c r="E198" s="23"/>
    </row>
    <row r="199" spans="1:5" s="22" customFormat="1" ht="31.2" x14ac:dyDescent="0.3">
      <c r="A199" s="3" t="s">
        <v>117</v>
      </c>
      <c r="B199" s="143" t="s">
        <v>9</v>
      </c>
      <c r="C199" s="121"/>
      <c r="D199" s="53">
        <v>5</v>
      </c>
      <c r="E199" s="23"/>
    </row>
    <row r="200" spans="1:5" s="22" customFormat="1" ht="46.8" x14ac:dyDescent="0.3">
      <c r="A200" s="3"/>
      <c r="B200" s="144" t="s">
        <v>8</v>
      </c>
      <c r="C200" s="121"/>
      <c r="D200" s="53">
        <v>1</v>
      </c>
      <c r="E200" s="23"/>
    </row>
    <row r="201" spans="1:5" s="22" customFormat="1" ht="48" customHeight="1" x14ac:dyDescent="0.3">
      <c r="A201" s="3"/>
      <c r="B201" s="143" t="s">
        <v>7</v>
      </c>
      <c r="C201" s="121"/>
      <c r="D201" s="53">
        <v>3</v>
      </c>
      <c r="E201" s="23"/>
    </row>
    <row r="202" spans="1:5" s="22" customFormat="1" ht="31.2" x14ac:dyDescent="0.3">
      <c r="A202" s="3"/>
      <c r="B202" s="86" t="s">
        <v>12</v>
      </c>
      <c r="C202" s="121"/>
      <c r="D202" s="53">
        <v>2</v>
      </c>
      <c r="E202" s="23"/>
    </row>
    <row r="203" spans="1:5" s="22" customFormat="1" ht="31.2" x14ac:dyDescent="0.3">
      <c r="A203" s="3"/>
      <c r="B203" s="90" t="s">
        <v>23</v>
      </c>
      <c r="C203" s="121"/>
      <c r="D203" s="53">
        <v>5</v>
      </c>
      <c r="E203" s="23"/>
    </row>
    <row r="204" spans="1:5" s="22" customFormat="1" x14ac:dyDescent="0.3">
      <c r="A204" s="3" t="s">
        <v>1</v>
      </c>
      <c r="B204" s="34" t="s">
        <v>6</v>
      </c>
      <c r="C204" s="103">
        <f>SUM(C199:C203)</f>
        <v>0</v>
      </c>
      <c r="D204" s="103">
        <f>SUM(D199:D203)</f>
        <v>16</v>
      </c>
      <c r="E204" s="23"/>
    </row>
    <row r="205" spans="1:5" s="22" customFormat="1" ht="31.2" x14ac:dyDescent="0.3">
      <c r="A205" s="3" t="s">
        <v>97</v>
      </c>
      <c r="B205" s="138" t="s">
        <v>190</v>
      </c>
      <c r="C205" s="113"/>
      <c r="D205" s="5">
        <v>23</v>
      </c>
      <c r="E205" s="23"/>
    </row>
    <row r="206" spans="1:5" s="22" customFormat="1" ht="31.2" x14ac:dyDescent="0.3">
      <c r="A206" s="3"/>
      <c r="B206" s="138" t="s">
        <v>3</v>
      </c>
      <c r="C206" s="113"/>
      <c r="D206" s="5">
        <v>5</v>
      </c>
      <c r="E206" s="23"/>
    </row>
    <row r="207" spans="1:5" s="22" customFormat="1" ht="31.2" x14ac:dyDescent="0.3">
      <c r="A207" s="3"/>
      <c r="B207" s="37" t="s">
        <v>23</v>
      </c>
      <c r="C207" s="113"/>
      <c r="D207" s="5">
        <v>2</v>
      </c>
      <c r="E207" s="23"/>
    </row>
    <row r="208" spans="1:5" s="22" customFormat="1" ht="31.2" x14ac:dyDescent="0.3">
      <c r="A208" s="3"/>
      <c r="B208" s="37" t="s">
        <v>2</v>
      </c>
      <c r="C208" s="113"/>
      <c r="D208" s="5">
        <v>1</v>
      </c>
      <c r="E208" s="23"/>
    </row>
    <row r="209" spans="1:5" s="22" customFormat="1" x14ac:dyDescent="0.3">
      <c r="A209" s="3" t="s">
        <v>1</v>
      </c>
      <c r="B209" s="34" t="s">
        <v>11</v>
      </c>
      <c r="C209" s="127">
        <f>SUM(C205:C208)</f>
        <v>0</v>
      </c>
      <c r="D209" s="103">
        <f>SUM(D205:D208)</f>
        <v>31</v>
      </c>
      <c r="E209" s="23"/>
    </row>
    <row r="210" spans="1:5" s="22" customFormat="1" ht="30.75" customHeight="1" x14ac:dyDescent="0.3">
      <c r="A210" s="3" t="s">
        <v>96</v>
      </c>
      <c r="B210" s="138" t="s">
        <v>3</v>
      </c>
      <c r="C210" s="113"/>
      <c r="D210" s="5">
        <v>29</v>
      </c>
      <c r="E210" s="23"/>
    </row>
    <row r="211" spans="1:5" s="22" customFormat="1" ht="30.75" customHeight="1" x14ac:dyDescent="0.3">
      <c r="A211" s="3"/>
      <c r="B211" s="138" t="s">
        <v>190</v>
      </c>
      <c r="C211" s="113"/>
      <c r="D211" s="5">
        <v>31</v>
      </c>
      <c r="E211" s="23"/>
    </row>
    <row r="212" spans="1:5" s="22" customFormat="1" ht="46.8" x14ac:dyDescent="0.3">
      <c r="A212" s="3"/>
      <c r="B212" s="144" t="s">
        <v>8</v>
      </c>
      <c r="C212" s="113"/>
      <c r="D212" s="5">
        <v>125</v>
      </c>
      <c r="E212" s="23"/>
    </row>
    <row r="213" spans="1:5" s="22" customFormat="1" x14ac:dyDescent="0.3">
      <c r="A213" s="3"/>
      <c r="B213" s="146" t="s">
        <v>171</v>
      </c>
      <c r="C213" s="113"/>
      <c r="D213" s="5">
        <v>4</v>
      </c>
      <c r="E213" s="23"/>
    </row>
    <row r="214" spans="1:5" s="22" customFormat="1" ht="31.2" x14ac:dyDescent="0.3">
      <c r="A214" s="3"/>
      <c r="B214" s="37" t="s">
        <v>23</v>
      </c>
      <c r="C214" s="113">
        <v>4</v>
      </c>
      <c r="D214" s="5">
        <v>1</v>
      </c>
      <c r="E214" s="23"/>
    </row>
    <row r="215" spans="1:5" s="22" customFormat="1" ht="31.2" x14ac:dyDescent="0.3">
      <c r="A215" s="4"/>
      <c r="B215" s="37" t="s">
        <v>2</v>
      </c>
      <c r="C215" s="113"/>
      <c r="D215" s="5">
        <v>226</v>
      </c>
      <c r="E215" s="23"/>
    </row>
    <row r="216" spans="1:5" s="22" customFormat="1" ht="31.2" x14ac:dyDescent="0.3">
      <c r="A216" s="4"/>
      <c r="B216" s="79" t="s">
        <v>22</v>
      </c>
      <c r="C216" s="113"/>
      <c r="D216" s="5">
        <v>11</v>
      </c>
      <c r="E216" s="23"/>
    </row>
    <row r="217" spans="1:5" s="22" customFormat="1" x14ac:dyDescent="0.3">
      <c r="A217" s="3" t="s">
        <v>1</v>
      </c>
      <c r="B217" s="34" t="s">
        <v>112</v>
      </c>
      <c r="C217" s="103">
        <f>SUM(C210:C216)</f>
        <v>4</v>
      </c>
      <c r="D217" s="103">
        <f>SUM(D210:D216)</f>
        <v>427</v>
      </c>
      <c r="E217" s="23"/>
    </row>
    <row r="218" spans="1:5" s="22" customFormat="1" ht="31.2" x14ac:dyDescent="0.3">
      <c r="A218" s="3" t="s">
        <v>95</v>
      </c>
      <c r="B218" s="138" t="s">
        <v>190</v>
      </c>
      <c r="C218" s="133"/>
      <c r="D218" s="134">
        <v>14</v>
      </c>
      <c r="E218" s="23"/>
    </row>
    <row r="219" spans="1:5" s="22" customFormat="1" ht="46.8" x14ac:dyDescent="0.3">
      <c r="B219" s="144" t="s">
        <v>8</v>
      </c>
      <c r="C219" s="113"/>
      <c r="D219" s="5">
        <v>12</v>
      </c>
      <c r="E219" s="23"/>
    </row>
    <row r="220" spans="1:5" s="22" customFormat="1" ht="31.2" x14ac:dyDescent="0.3">
      <c r="A220" s="3"/>
      <c r="B220" s="84" t="s">
        <v>18</v>
      </c>
      <c r="C220" s="113"/>
      <c r="D220" s="5">
        <v>2</v>
      </c>
      <c r="E220" s="23"/>
    </row>
    <row r="221" spans="1:5" s="22" customFormat="1" ht="31.2" x14ac:dyDescent="0.3">
      <c r="A221" s="3"/>
      <c r="B221" s="143" t="s">
        <v>19</v>
      </c>
      <c r="C221" s="113"/>
      <c r="D221" s="5">
        <v>3</v>
      </c>
      <c r="E221" s="23"/>
    </row>
    <row r="222" spans="1:5" s="22" customFormat="1" x14ac:dyDescent="0.3">
      <c r="A222" s="3" t="s">
        <v>1</v>
      </c>
      <c r="B222" s="34" t="s">
        <v>11</v>
      </c>
      <c r="C222" s="103">
        <f>SUM(C219:C221)</f>
        <v>0</v>
      </c>
      <c r="D222" s="103">
        <f>SUM(D218:D221)</f>
        <v>31</v>
      </c>
      <c r="E222" s="23"/>
    </row>
    <row r="223" spans="1:5" s="22" customFormat="1" ht="31.2" x14ac:dyDescent="0.3">
      <c r="A223" s="3" t="s">
        <v>94</v>
      </c>
      <c r="B223" s="138" t="s">
        <v>3</v>
      </c>
      <c r="C223" s="113"/>
      <c r="D223" s="5">
        <v>55</v>
      </c>
      <c r="E223" s="23"/>
    </row>
    <row r="224" spans="1:5" s="22" customFormat="1" ht="31.2" x14ac:dyDescent="0.3">
      <c r="A224" s="3"/>
      <c r="B224" s="138" t="s">
        <v>190</v>
      </c>
      <c r="C224" s="113"/>
      <c r="D224" s="5">
        <v>9</v>
      </c>
      <c r="E224" s="23"/>
    </row>
    <row r="225" spans="1:5" s="22" customFormat="1" ht="31.2" x14ac:dyDescent="0.3">
      <c r="A225" s="3"/>
      <c r="B225" s="141" t="s">
        <v>29</v>
      </c>
      <c r="C225" s="106">
        <v>2</v>
      </c>
      <c r="D225" s="5">
        <v>6</v>
      </c>
      <c r="E225" s="23"/>
    </row>
    <row r="226" spans="1:5" s="22" customFormat="1" ht="31.2" x14ac:dyDescent="0.3">
      <c r="A226" s="3"/>
      <c r="B226" s="4" t="s">
        <v>18</v>
      </c>
      <c r="C226" s="106"/>
      <c r="D226" s="5">
        <v>1</v>
      </c>
      <c r="E226" s="23"/>
    </row>
    <row r="227" spans="1:5" s="22" customFormat="1" ht="31.2" x14ac:dyDescent="0.3">
      <c r="A227" s="3"/>
      <c r="B227" s="143" t="s">
        <v>9</v>
      </c>
      <c r="C227" s="106">
        <v>5</v>
      </c>
      <c r="D227" s="5">
        <v>5</v>
      </c>
      <c r="E227" s="23"/>
    </row>
    <row r="228" spans="1:5" s="22" customFormat="1" ht="46.8" x14ac:dyDescent="0.3">
      <c r="A228" s="3"/>
      <c r="B228" s="144" t="s">
        <v>8</v>
      </c>
      <c r="C228" s="113">
        <v>49</v>
      </c>
      <c r="D228" s="5">
        <v>56</v>
      </c>
      <c r="E228" s="23"/>
    </row>
    <row r="229" spans="1:5" s="22" customFormat="1" ht="31.2" x14ac:dyDescent="0.3">
      <c r="A229" s="3"/>
      <c r="B229" s="141" t="s">
        <v>34</v>
      </c>
      <c r="C229" s="113">
        <v>5</v>
      </c>
      <c r="D229" s="5"/>
      <c r="E229" s="23"/>
    </row>
    <row r="230" spans="1:5" s="22" customFormat="1" ht="48" customHeight="1" x14ac:dyDescent="0.3">
      <c r="A230" s="3"/>
      <c r="B230" s="143" t="s">
        <v>7</v>
      </c>
      <c r="C230" s="113">
        <v>5</v>
      </c>
      <c r="D230" s="5">
        <v>4</v>
      </c>
      <c r="E230" s="23"/>
    </row>
    <row r="231" spans="1:5" s="22" customFormat="1" ht="31.2" x14ac:dyDescent="0.3">
      <c r="A231" s="3"/>
      <c r="B231" s="37" t="s">
        <v>40</v>
      </c>
      <c r="C231" s="113"/>
      <c r="D231" s="5">
        <v>2</v>
      </c>
      <c r="E231" s="23"/>
    </row>
    <row r="232" spans="1:5" s="22" customFormat="1" x14ac:dyDescent="0.3">
      <c r="A232" s="3"/>
      <c r="B232" s="146" t="s">
        <v>171</v>
      </c>
      <c r="C232" s="113">
        <v>39</v>
      </c>
      <c r="D232" s="5">
        <v>8</v>
      </c>
      <c r="E232" s="23"/>
    </row>
    <row r="233" spans="1:5" s="22" customFormat="1" ht="31.2" x14ac:dyDescent="0.3">
      <c r="A233" s="3"/>
      <c r="B233" s="145" t="s">
        <v>198</v>
      </c>
      <c r="C233" s="113"/>
      <c r="D233" s="5">
        <v>1</v>
      </c>
      <c r="E233" s="23"/>
    </row>
    <row r="234" spans="1:5" s="22" customFormat="1" ht="43.5" customHeight="1" x14ac:dyDescent="0.3">
      <c r="A234" s="3"/>
      <c r="B234" s="37" t="s">
        <v>16</v>
      </c>
      <c r="C234" s="113"/>
      <c r="D234" s="5">
        <v>6</v>
      </c>
      <c r="E234" s="23"/>
    </row>
    <row r="235" spans="1:5" s="22" customFormat="1" ht="31.2" x14ac:dyDescent="0.3">
      <c r="A235" s="3"/>
      <c r="B235" s="37" t="s">
        <v>2</v>
      </c>
      <c r="C235" s="113"/>
      <c r="D235" s="5">
        <v>12</v>
      </c>
      <c r="E235" s="23"/>
    </row>
    <row r="236" spans="1:5" s="22" customFormat="1" x14ac:dyDescent="0.3">
      <c r="A236" s="3" t="s">
        <v>1</v>
      </c>
      <c r="B236" s="34" t="s">
        <v>182</v>
      </c>
      <c r="C236" s="127">
        <f>SUM(C223:C235)</f>
        <v>105</v>
      </c>
      <c r="D236" s="103">
        <f>SUM(D223:D235)</f>
        <v>165</v>
      </c>
      <c r="E236" s="23"/>
    </row>
    <row r="237" spans="1:5" s="22" customFormat="1" ht="31.2" x14ac:dyDescent="0.3">
      <c r="A237" s="3" t="s">
        <v>93</v>
      </c>
      <c r="B237" s="138" t="s">
        <v>3</v>
      </c>
      <c r="C237" s="113"/>
      <c r="D237" s="5">
        <v>32</v>
      </c>
      <c r="E237" s="23"/>
    </row>
    <row r="238" spans="1:5" s="22" customFormat="1" ht="31.2" x14ac:dyDescent="0.3">
      <c r="A238" s="3"/>
      <c r="B238" s="138" t="s">
        <v>190</v>
      </c>
      <c r="C238" s="113"/>
      <c r="D238" s="5">
        <v>42</v>
      </c>
      <c r="E238" s="23"/>
    </row>
    <row r="239" spans="1:5" s="22" customFormat="1" ht="31.2" x14ac:dyDescent="0.3">
      <c r="A239" s="3"/>
      <c r="B239" s="143" t="s">
        <v>193</v>
      </c>
      <c r="C239" s="113">
        <v>4</v>
      </c>
      <c r="D239" s="5"/>
      <c r="E239" s="23"/>
    </row>
    <row r="240" spans="1:5" s="22" customFormat="1" ht="46.8" x14ac:dyDescent="0.3">
      <c r="A240" s="3"/>
      <c r="B240" s="144" t="s">
        <v>8</v>
      </c>
      <c r="C240" s="113">
        <v>1</v>
      </c>
      <c r="D240" s="5">
        <v>12</v>
      </c>
      <c r="E240" s="23"/>
    </row>
    <row r="241" spans="1:5" s="22" customFormat="1" ht="48" customHeight="1" x14ac:dyDescent="0.3">
      <c r="A241" s="3"/>
      <c r="B241" s="143" t="s">
        <v>7</v>
      </c>
      <c r="C241" s="113">
        <v>3</v>
      </c>
      <c r="D241" s="5">
        <v>4</v>
      </c>
      <c r="E241" s="23"/>
    </row>
    <row r="242" spans="1:5" s="22" customFormat="1" ht="31.2" x14ac:dyDescent="0.3">
      <c r="A242" s="3"/>
      <c r="B242" s="144" t="s">
        <v>5</v>
      </c>
      <c r="C242" s="113">
        <v>3</v>
      </c>
      <c r="D242" s="5">
        <v>7</v>
      </c>
      <c r="E242" s="23"/>
    </row>
    <row r="243" spans="1:5" s="22" customFormat="1" x14ac:dyDescent="0.3">
      <c r="A243" s="3"/>
      <c r="B243" s="146" t="s">
        <v>171</v>
      </c>
      <c r="C243" s="113">
        <v>2</v>
      </c>
      <c r="D243" s="5"/>
      <c r="E243" s="23"/>
    </row>
    <row r="244" spans="1:5" s="22" customFormat="1" ht="31.2" x14ac:dyDescent="0.3">
      <c r="A244" s="3"/>
      <c r="B244" s="4" t="s">
        <v>23</v>
      </c>
      <c r="C244" s="113"/>
      <c r="D244" s="5">
        <v>1</v>
      </c>
      <c r="E244" s="23"/>
    </row>
    <row r="245" spans="1:5" s="22" customFormat="1" ht="31.2" x14ac:dyDescent="0.3">
      <c r="A245" s="3"/>
      <c r="B245" s="37" t="s">
        <v>2</v>
      </c>
      <c r="C245" s="113">
        <v>25</v>
      </c>
      <c r="D245" s="5"/>
      <c r="E245" s="23"/>
    </row>
    <row r="246" spans="1:5" s="22" customFormat="1" ht="43.5" customHeight="1" x14ac:dyDescent="0.3">
      <c r="A246" s="3"/>
      <c r="B246" s="37" t="s">
        <v>16</v>
      </c>
      <c r="C246" s="113"/>
      <c r="D246" s="5">
        <v>2</v>
      </c>
      <c r="E246" s="23"/>
    </row>
    <row r="247" spans="1:5" s="22" customFormat="1" x14ac:dyDescent="0.3">
      <c r="A247" s="3" t="s">
        <v>1</v>
      </c>
      <c r="B247" s="34" t="s">
        <v>181</v>
      </c>
      <c r="C247" s="127">
        <f>SUM(C237:C246)</f>
        <v>38</v>
      </c>
      <c r="D247" s="103">
        <f>SUM(D237:D246)</f>
        <v>100</v>
      </c>
      <c r="E247" s="23"/>
    </row>
    <row r="248" spans="1:5" s="22" customFormat="1" ht="31.2" x14ac:dyDescent="0.3">
      <c r="A248" s="3" t="s">
        <v>92</v>
      </c>
      <c r="B248" s="138" t="s">
        <v>33</v>
      </c>
      <c r="C248" s="113">
        <v>1</v>
      </c>
      <c r="D248" s="5">
        <v>2</v>
      </c>
      <c r="E248" s="23"/>
    </row>
    <row r="249" spans="1:5" s="22" customFormat="1" ht="31.2" x14ac:dyDescent="0.3">
      <c r="A249" s="3"/>
      <c r="B249" s="138" t="s">
        <v>3</v>
      </c>
      <c r="C249" s="113"/>
      <c r="D249" s="5">
        <v>15</v>
      </c>
      <c r="E249" s="23"/>
    </row>
    <row r="250" spans="1:5" s="22" customFormat="1" ht="31.2" x14ac:dyDescent="0.3">
      <c r="A250" s="3"/>
      <c r="B250" s="138" t="s">
        <v>190</v>
      </c>
      <c r="C250" s="113"/>
      <c r="D250" s="5">
        <v>3146</v>
      </c>
      <c r="E250" s="23"/>
    </row>
    <row r="251" spans="1:5" s="22" customFormat="1" ht="31.2" x14ac:dyDescent="0.3">
      <c r="A251" s="3"/>
      <c r="B251" s="143" t="s">
        <v>193</v>
      </c>
      <c r="C251" s="113">
        <v>2</v>
      </c>
      <c r="D251" s="5">
        <v>58</v>
      </c>
      <c r="E251" s="23"/>
    </row>
    <row r="252" spans="1:5" s="22" customFormat="1" ht="31.2" x14ac:dyDescent="0.3">
      <c r="A252" s="3"/>
      <c r="B252" s="139" t="s">
        <v>38</v>
      </c>
      <c r="C252" s="113">
        <v>1</v>
      </c>
      <c r="D252" s="5"/>
      <c r="E252" s="23"/>
    </row>
    <row r="253" spans="1:5" s="22" customFormat="1" ht="31.2" x14ac:dyDescent="0.3">
      <c r="A253" s="3"/>
      <c r="B253" s="143" t="s">
        <v>173</v>
      </c>
      <c r="C253" s="106">
        <v>34</v>
      </c>
      <c r="D253" s="67"/>
      <c r="E253" s="23"/>
    </row>
    <row r="254" spans="1:5" s="22" customFormat="1" ht="31.2" x14ac:dyDescent="0.3">
      <c r="A254" s="3"/>
      <c r="B254" s="144" t="s">
        <v>5</v>
      </c>
      <c r="C254" s="106">
        <v>7</v>
      </c>
      <c r="D254" s="67"/>
      <c r="E254" s="23"/>
    </row>
    <row r="255" spans="1:5" s="22" customFormat="1" x14ac:dyDescent="0.3">
      <c r="A255" s="3"/>
      <c r="B255" s="146" t="s">
        <v>171</v>
      </c>
      <c r="C255" s="106">
        <v>2</v>
      </c>
      <c r="D255" s="67"/>
      <c r="E255" s="23"/>
    </row>
    <row r="256" spans="1:5" s="22" customFormat="1" ht="31.2" x14ac:dyDescent="0.3">
      <c r="A256" s="3"/>
      <c r="B256" s="109" t="s">
        <v>2</v>
      </c>
      <c r="C256" s="113"/>
      <c r="D256" s="5">
        <v>52</v>
      </c>
      <c r="E256" s="23"/>
    </row>
    <row r="257" spans="1:5" s="22" customFormat="1" x14ac:dyDescent="0.3">
      <c r="A257" s="3" t="s">
        <v>1</v>
      </c>
      <c r="B257" s="34" t="s">
        <v>31</v>
      </c>
      <c r="C257" s="127">
        <f>SUM(C248:C256)</f>
        <v>47</v>
      </c>
      <c r="D257" s="103">
        <f>SUM(D248:D256)</f>
        <v>3273</v>
      </c>
      <c r="E257" s="23"/>
    </row>
    <row r="258" spans="1:5" s="22" customFormat="1" ht="31.2" x14ac:dyDescent="0.3">
      <c r="A258" s="3" t="s">
        <v>91</v>
      </c>
      <c r="B258" s="138" t="s">
        <v>3</v>
      </c>
      <c r="C258" s="116">
        <v>44</v>
      </c>
      <c r="D258" s="70">
        <v>72</v>
      </c>
      <c r="E258" s="23"/>
    </row>
    <row r="259" spans="1:5" s="22" customFormat="1" ht="31.2" x14ac:dyDescent="0.3">
      <c r="A259" s="3"/>
      <c r="B259" s="138" t="s">
        <v>190</v>
      </c>
      <c r="C259" s="116">
        <v>42</v>
      </c>
      <c r="D259" s="70">
        <v>115</v>
      </c>
      <c r="E259" s="23"/>
    </row>
    <row r="260" spans="1:5" s="22" customFormat="1" ht="31.2" x14ac:dyDescent="0.3">
      <c r="A260" s="3"/>
      <c r="B260" s="143" t="s">
        <v>9</v>
      </c>
      <c r="C260" s="116">
        <v>65</v>
      </c>
      <c r="D260" s="70"/>
      <c r="E260" s="23"/>
    </row>
    <row r="261" spans="1:5" s="22" customFormat="1" ht="31.2" x14ac:dyDescent="0.3">
      <c r="A261" s="3"/>
      <c r="B261" s="143" t="s">
        <v>193</v>
      </c>
      <c r="C261" s="120">
        <v>32</v>
      </c>
      <c r="D261" s="83"/>
      <c r="E261" s="23"/>
    </row>
    <row r="262" spans="1:5" s="22" customFormat="1" ht="46.8" x14ac:dyDescent="0.3">
      <c r="A262" s="3"/>
      <c r="B262" s="144" t="s">
        <v>8</v>
      </c>
      <c r="C262" s="120">
        <v>3</v>
      </c>
      <c r="D262" s="83"/>
      <c r="E262" s="23"/>
    </row>
    <row r="263" spans="1:5" s="22" customFormat="1" ht="46.8" x14ac:dyDescent="0.3">
      <c r="A263" s="3"/>
      <c r="B263" s="143" t="s">
        <v>26</v>
      </c>
      <c r="C263" s="116">
        <v>1</v>
      </c>
      <c r="D263" s="82">
        <v>49</v>
      </c>
      <c r="E263" s="23"/>
    </row>
    <row r="264" spans="1:5" s="22" customFormat="1" ht="31.2" x14ac:dyDescent="0.3">
      <c r="A264" s="3"/>
      <c r="B264" s="87" t="s">
        <v>25</v>
      </c>
      <c r="C264" s="116">
        <v>13</v>
      </c>
      <c r="D264" s="5">
        <v>4</v>
      </c>
      <c r="E264" s="23"/>
    </row>
    <row r="265" spans="1:5" s="22" customFormat="1" ht="31.2" x14ac:dyDescent="0.3">
      <c r="A265" s="3"/>
      <c r="B265" s="75" t="s">
        <v>162</v>
      </c>
      <c r="C265" s="116">
        <v>13</v>
      </c>
      <c r="D265" s="5">
        <v>29</v>
      </c>
      <c r="E265" s="23"/>
    </row>
    <row r="266" spans="1:5" s="22" customFormat="1" ht="48" customHeight="1" x14ac:dyDescent="0.3">
      <c r="A266" s="3"/>
      <c r="B266" s="143" t="s">
        <v>7</v>
      </c>
      <c r="C266" s="116">
        <v>7</v>
      </c>
      <c r="D266" s="5"/>
      <c r="E266" s="23"/>
    </row>
    <row r="267" spans="1:5" s="22" customFormat="1" ht="31.2" x14ac:dyDescent="0.3">
      <c r="A267" s="3"/>
      <c r="B267" s="139" t="s">
        <v>197</v>
      </c>
      <c r="C267" s="116">
        <v>1</v>
      </c>
      <c r="D267" s="5"/>
      <c r="E267" s="23"/>
    </row>
    <row r="268" spans="1:5" s="22" customFormat="1" ht="31.2" x14ac:dyDescent="0.3">
      <c r="A268" s="3"/>
      <c r="B268" s="144" t="s">
        <v>5</v>
      </c>
      <c r="C268" s="116">
        <v>21</v>
      </c>
      <c r="D268" s="5">
        <v>23</v>
      </c>
      <c r="E268" s="23"/>
    </row>
    <row r="269" spans="1:5" s="22" customFormat="1" ht="31.2" x14ac:dyDescent="0.3">
      <c r="A269" s="3"/>
      <c r="B269" s="143" t="s">
        <v>199</v>
      </c>
      <c r="C269" s="116"/>
      <c r="D269" s="82">
        <v>1</v>
      </c>
      <c r="E269" s="23"/>
    </row>
    <row r="270" spans="1:5" s="22" customFormat="1" x14ac:dyDescent="0.3">
      <c r="A270" s="3"/>
      <c r="B270" s="146" t="s">
        <v>171</v>
      </c>
      <c r="C270" s="116">
        <v>1</v>
      </c>
      <c r="D270" s="82">
        <v>5</v>
      </c>
      <c r="E270" s="23"/>
    </row>
    <row r="271" spans="1:5" s="22" customFormat="1" ht="31.2" x14ac:dyDescent="0.3">
      <c r="A271" s="3"/>
      <c r="B271" s="86" t="s">
        <v>12</v>
      </c>
      <c r="C271" s="120">
        <v>57</v>
      </c>
      <c r="D271" s="83"/>
      <c r="E271" s="23"/>
    </row>
    <row r="272" spans="1:5" s="22" customFormat="1" ht="31.2" x14ac:dyDescent="0.3">
      <c r="A272" s="3"/>
      <c r="B272" s="86" t="s">
        <v>23</v>
      </c>
      <c r="C272" s="120">
        <v>164</v>
      </c>
      <c r="D272" s="83">
        <v>2</v>
      </c>
      <c r="E272" s="23"/>
    </row>
    <row r="273" spans="1:5" s="22" customFormat="1" ht="31.2" x14ac:dyDescent="0.3">
      <c r="A273" s="3"/>
      <c r="B273" s="69" t="s">
        <v>22</v>
      </c>
      <c r="C273" s="116">
        <v>15</v>
      </c>
      <c r="D273" s="70">
        <v>51</v>
      </c>
      <c r="E273" s="23"/>
    </row>
    <row r="274" spans="1:5" s="22" customFormat="1" ht="31.2" x14ac:dyDescent="0.3">
      <c r="A274" s="3"/>
      <c r="B274" s="69" t="s">
        <v>2</v>
      </c>
      <c r="C274" s="116">
        <v>55</v>
      </c>
      <c r="D274" s="70">
        <v>31</v>
      </c>
      <c r="E274" s="23"/>
    </row>
    <row r="275" spans="1:5" s="22" customFormat="1" x14ac:dyDescent="0.3">
      <c r="A275" s="3" t="s">
        <v>1</v>
      </c>
      <c r="B275" s="34" t="s">
        <v>143</v>
      </c>
      <c r="C275" s="127">
        <f>SUM(C258:C274)</f>
        <v>534</v>
      </c>
      <c r="D275" s="35">
        <f>SUM(D258:D274)</f>
        <v>382</v>
      </c>
      <c r="E275" s="23"/>
    </row>
    <row r="276" spans="1:5" s="22" customFormat="1" ht="31.2" x14ac:dyDescent="0.3">
      <c r="A276" s="3" t="s">
        <v>90</v>
      </c>
      <c r="B276" s="88" t="s">
        <v>2</v>
      </c>
      <c r="C276" s="122"/>
      <c r="D276" s="5">
        <v>10</v>
      </c>
      <c r="E276" s="23"/>
    </row>
    <row r="277" spans="1:5" s="22" customFormat="1" x14ac:dyDescent="0.3">
      <c r="A277" s="3" t="s">
        <v>1</v>
      </c>
      <c r="B277" s="34" t="s">
        <v>10</v>
      </c>
      <c r="C277" s="127">
        <f>SUM(C276:C276)</f>
        <v>0</v>
      </c>
      <c r="D277" s="35">
        <f>SUM(D276:D276)</f>
        <v>10</v>
      </c>
      <c r="E277" s="23"/>
    </row>
    <row r="278" spans="1:5" s="22" customFormat="1" ht="31.2" x14ac:dyDescent="0.3">
      <c r="A278" s="3" t="s">
        <v>89</v>
      </c>
      <c r="B278" s="138" t="s">
        <v>3</v>
      </c>
      <c r="C278" s="113"/>
      <c r="D278" s="5">
        <v>24</v>
      </c>
      <c r="E278" s="23"/>
    </row>
    <row r="279" spans="1:5" s="22" customFormat="1" ht="31.2" x14ac:dyDescent="0.3">
      <c r="A279" s="3"/>
      <c r="B279" s="138" t="s">
        <v>190</v>
      </c>
      <c r="C279" s="113"/>
      <c r="D279" s="5">
        <v>8</v>
      </c>
      <c r="E279" s="23"/>
    </row>
    <row r="280" spans="1:5" s="22" customFormat="1" ht="31.2" x14ac:dyDescent="0.3">
      <c r="A280" s="3"/>
      <c r="B280" s="143" t="s">
        <v>193</v>
      </c>
      <c r="C280" s="113"/>
      <c r="D280" s="5">
        <v>2</v>
      </c>
      <c r="E280" s="23"/>
    </row>
    <row r="281" spans="1:5" s="22" customFormat="1" ht="46.8" x14ac:dyDescent="0.3">
      <c r="A281" s="3"/>
      <c r="B281" s="144" t="s">
        <v>8</v>
      </c>
      <c r="C281" s="113"/>
      <c r="D281" s="5">
        <v>85</v>
      </c>
      <c r="E281" s="23"/>
    </row>
    <row r="282" spans="1:5" s="22" customFormat="1" ht="46.8" x14ac:dyDescent="0.3">
      <c r="A282" s="3"/>
      <c r="B282" s="143" t="s">
        <v>26</v>
      </c>
      <c r="C282" s="113"/>
      <c r="D282" s="5">
        <v>1</v>
      </c>
      <c r="E282" s="23"/>
    </row>
    <row r="283" spans="1:5" s="22" customFormat="1" x14ac:dyDescent="0.3">
      <c r="A283" s="3"/>
      <c r="B283" s="146" t="s">
        <v>171</v>
      </c>
      <c r="C283" s="113"/>
      <c r="D283" s="5">
        <v>1</v>
      </c>
      <c r="E283" s="23"/>
    </row>
    <row r="284" spans="1:5" s="22" customFormat="1" ht="31.2" x14ac:dyDescent="0.3">
      <c r="A284" s="3"/>
      <c r="B284" s="144" t="s">
        <v>5</v>
      </c>
      <c r="C284" s="113"/>
      <c r="D284" s="5">
        <v>1</v>
      </c>
      <c r="E284" s="23"/>
    </row>
    <row r="285" spans="1:5" s="22" customFormat="1" ht="31.2" x14ac:dyDescent="0.3">
      <c r="A285" s="3"/>
      <c r="B285" s="88" t="s">
        <v>2</v>
      </c>
      <c r="C285" s="113"/>
      <c r="D285" s="5">
        <v>5</v>
      </c>
      <c r="E285" s="23"/>
    </row>
    <row r="286" spans="1:5" s="22" customFormat="1" x14ac:dyDescent="0.3">
      <c r="A286" s="3" t="s">
        <v>1</v>
      </c>
      <c r="B286" s="34" t="s">
        <v>14</v>
      </c>
      <c r="C286" s="103">
        <f>SUM(C278:C284)</f>
        <v>0</v>
      </c>
      <c r="D286" s="35">
        <f>SUM(D278:D285)</f>
        <v>127</v>
      </c>
      <c r="E286" s="23"/>
    </row>
    <row r="287" spans="1:5" s="22" customFormat="1" ht="31.2" x14ac:dyDescent="0.3">
      <c r="A287" s="3" t="s">
        <v>164</v>
      </c>
      <c r="B287" s="138" t="s">
        <v>3</v>
      </c>
      <c r="C287" s="113"/>
      <c r="D287" s="89">
        <v>649</v>
      </c>
      <c r="E287" s="23"/>
    </row>
    <row r="288" spans="1:5" s="22" customFormat="1" ht="31.2" x14ac:dyDescent="0.3">
      <c r="A288" s="3"/>
      <c r="B288" s="141" t="s">
        <v>29</v>
      </c>
      <c r="C288" s="113"/>
      <c r="D288" s="89">
        <v>25</v>
      </c>
      <c r="E288" s="23"/>
    </row>
    <row r="289" spans="1:5" s="22" customFormat="1" ht="31.2" x14ac:dyDescent="0.3">
      <c r="A289" s="3"/>
      <c r="B289" s="142" t="s">
        <v>18</v>
      </c>
      <c r="C289" s="113"/>
      <c r="D289" s="89">
        <v>23</v>
      </c>
      <c r="E289" s="23"/>
    </row>
    <row r="290" spans="1:5" s="22" customFormat="1" ht="31.2" x14ac:dyDescent="0.3">
      <c r="A290" s="3"/>
      <c r="B290" s="143" t="s">
        <v>9</v>
      </c>
      <c r="C290" s="113">
        <v>3</v>
      </c>
      <c r="D290" s="89">
        <v>21</v>
      </c>
      <c r="E290" s="23"/>
    </row>
    <row r="291" spans="1:5" s="22" customFormat="1" ht="46.8" x14ac:dyDescent="0.3">
      <c r="A291" s="3"/>
      <c r="B291" s="144" t="s">
        <v>8</v>
      </c>
      <c r="C291" s="113">
        <v>5</v>
      </c>
      <c r="D291" s="89">
        <v>531</v>
      </c>
      <c r="E291" s="23"/>
    </row>
    <row r="292" spans="1:5" s="22" customFormat="1" ht="31.2" x14ac:dyDescent="0.3">
      <c r="A292" s="3"/>
      <c r="B292" s="141" t="s">
        <v>195</v>
      </c>
      <c r="C292" s="106">
        <v>33</v>
      </c>
      <c r="D292" s="67"/>
      <c r="E292" s="23"/>
    </row>
    <row r="293" spans="1:5" s="22" customFormat="1" ht="31.2" x14ac:dyDescent="0.3">
      <c r="A293" s="3"/>
      <c r="B293" s="141" t="s">
        <v>196</v>
      </c>
      <c r="C293" s="106">
        <v>2</v>
      </c>
      <c r="D293" s="67"/>
      <c r="E293" s="23"/>
    </row>
    <row r="294" spans="1:5" s="22" customFormat="1" ht="31.2" x14ac:dyDescent="0.3">
      <c r="A294" s="3"/>
      <c r="B294" s="143" t="s">
        <v>173</v>
      </c>
      <c r="C294" s="106">
        <v>60</v>
      </c>
      <c r="D294" s="67"/>
      <c r="E294" s="23"/>
    </row>
    <row r="295" spans="1:5" s="22" customFormat="1" ht="31.2" x14ac:dyDescent="0.3">
      <c r="A295" s="3"/>
      <c r="B295" s="141" t="s">
        <v>34</v>
      </c>
      <c r="C295" s="106">
        <v>1</v>
      </c>
      <c r="D295" s="67"/>
      <c r="E295" s="23"/>
    </row>
    <row r="296" spans="1:5" s="22" customFormat="1" ht="48" customHeight="1" x14ac:dyDescent="0.3">
      <c r="A296" s="3"/>
      <c r="B296" s="143" t="s">
        <v>7</v>
      </c>
      <c r="C296" s="106">
        <v>1</v>
      </c>
      <c r="D296" s="67">
        <v>12</v>
      </c>
      <c r="E296" s="23"/>
    </row>
    <row r="297" spans="1:5" s="22" customFormat="1" ht="31.2" x14ac:dyDescent="0.3">
      <c r="A297" s="3"/>
      <c r="B297" s="143" t="s">
        <v>19</v>
      </c>
      <c r="C297" s="113"/>
      <c r="D297" s="89">
        <v>77</v>
      </c>
      <c r="E297" s="23"/>
    </row>
    <row r="298" spans="1:5" s="22" customFormat="1" ht="31.2" x14ac:dyDescent="0.3">
      <c r="A298" s="3"/>
      <c r="B298" s="81" t="s">
        <v>40</v>
      </c>
      <c r="C298" s="113"/>
      <c r="D298" s="89">
        <v>3</v>
      </c>
      <c r="E298" s="23"/>
    </row>
    <row r="299" spans="1:5" s="22" customFormat="1" ht="31.2" x14ac:dyDescent="0.3">
      <c r="A299" s="3"/>
      <c r="B299" s="139" t="s">
        <v>197</v>
      </c>
      <c r="C299" s="113">
        <v>1</v>
      </c>
      <c r="D299" s="89">
        <v>8</v>
      </c>
      <c r="E299" s="23"/>
    </row>
    <row r="300" spans="1:5" s="22" customFormat="1" ht="31.2" x14ac:dyDescent="0.3">
      <c r="A300" s="3"/>
      <c r="B300" s="144" t="s">
        <v>5</v>
      </c>
      <c r="C300" s="113"/>
      <c r="D300" s="89">
        <v>136</v>
      </c>
      <c r="E300" s="23"/>
    </row>
    <row r="301" spans="1:5" s="22" customFormat="1" ht="31.2" x14ac:dyDescent="0.3">
      <c r="A301" s="3"/>
      <c r="B301" s="81" t="s">
        <v>23</v>
      </c>
      <c r="C301" s="113">
        <v>11</v>
      </c>
      <c r="D301" s="89">
        <v>25</v>
      </c>
      <c r="E301" s="23"/>
    </row>
    <row r="302" spans="1:5" s="22" customFormat="1" x14ac:dyDescent="0.3">
      <c r="A302" s="3" t="s">
        <v>1</v>
      </c>
      <c r="B302" s="34" t="s">
        <v>174</v>
      </c>
      <c r="C302" s="127">
        <f>SUM(C287:C301)</f>
        <v>117</v>
      </c>
      <c r="D302" s="103">
        <f>SUM(D287:D301)</f>
        <v>1510</v>
      </c>
      <c r="E302" s="23"/>
    </row>
    <row r="303" spans="1:5" s="22" customFormat="1" ht="31.2" x14ac:dyDescent="0.3">
      <c r="A303" s="3" t="s">
        <v>87</v>
      </c>
      <c r="B303" s="138" t="s">
        <v>190</v>
      </c>
      <c r="C303" s="113"/>
      <c r="D303" s="5">
        <v>1165</v>
      </c>
      <c r="E303" s="23"/>
    </row>
    <row r="304" spans="1:5" s="22" customFormat="1" ht="46.8" x14ac:dyDescent="0.3">
      <c r="A304" s="3"/>
      <c r="B304" s="144" t="s">
        <v>8</v>
      </c>
      <c r="C304" s="113"/>
      <c r="D304" s="5">
        <v>11</v>
      </c>
      <c r="E304" s="23"/>
    </row>
    <row r="305" spans="1:5" s="22" customFormat="1" ht="46.8" x14ac:dyDescent="0.3">
      <c r="A305" s="3"/>
      <c r="B305" s="143" t="s">
        <v>26</v>
      </c>
      <c r="C305" s="113"/>
      <c r="D305" s="5">
        <v>1</v>
      </c>
      <c r="E305" s="23"/>
    </row>
    <row r="306" spans="1:5" s="22" customFormat="1" ht="31.2" x14ac:dyDescent="0.3">
      <c r="A306" s="3"/>
      <c r="B306" s="37" t="s">
        <v>2</v>
      </c>
      <c r="C306" s="113"/>
      <c r="D306" s="5">
        <v>2</v>
      </c>
      <c r="E306" s="23"/>
    </row>
    <row r="307" spans="1:5" s="22" customFormat="1" x14ac:dyDescent="0.3">
      <c r="A307" s="3" t="s">
        <v>1</v>
      </c>
      <c r="B307" s="34" t="s">
        <v>11</v>
      </c>
      <c r="C307" s="127">
        <f>SUM(C303:C306)</f>
        <v>0</v>
      </c>
      <c r="D307" s="103">
        <f>SUM(D303:D306)</f>
        <v>1179</v>
      </c>
      <c r="E307" s="23"/>
    </row>
    <row r="308" spans="1:5" s="22" customFormat="1" ht="31.2" x14ac:dyDescent="0.3">
      <c r="A308" s="3" t="s">
        <v>86</v>
      </c>
      <c r="B308" s="141" t="s">
        <v>29</v>
      </c>
      <c r="C308" s="113"/>
      <c r="D308" s="5">
        <v>1</v>
      </c>
      <c r="E308" s="23"/>
    </row>
    <row r="309" spans="1:5" s="22" customFormat="1" ht="46.8" x14ac:dyDescent="0.3">
      <c r="A309" s="3"/>
      <c r="B309" s="144" t="s">
        <v>8</v>
      </c>
      <c r="C309" s="113"/>
      <c r="D309" s="5">
        <v>53</v>
      </c>
      <c r="E309" s="23"/>
    </row>
    <row r="310" spans="1:5" s="22" customFormat="1" ht="46.8" x14ac:dyDescent="0.3">
      <c r="A310" s="3"/>
      <c r="B310" s="143" t="s">
        <v>26</v>
      </c>
      <c r="C310" s="113"/>
      <c r="D310" s="5">
        <v>1</v>
      </c>
      <c r="E310" s="23"/>
    </row>
    <row r="311" spans="1:5" s="22" customFormat="1" ht="31.2" x14ac:dyDescent="0.3">
      <c r="A311" s="3"/>
      <c r="B311" s="143" t="s">
        <v>19</v>
      </c>
      <c r="C311" s="113"/>
      <c r="D311" s="5">
        <v>13</v>
      </c>
      <c r="E311" s="23"/>
    </row>
    <row r="312" spans="1:5" s="22" customFormat="1" ht="31.2" x14ac:dyDescent="0.3">
      <c r="A312" s="3"/>
      <c r="B312" s="41" t="s">
        <v>130</v>
      </c>
      <c r="C312" s="113"/>
      <c r="D312" s="5">
        <v>1</v>
      </c>
      <c r="E312" s="23"/>
    </row>
    <row r="313" spans="1:5" s="22" customFormat="1" ht="31.2" x14ac:dyDescent="0.3">
      <c r="A313" s="3"/>
      <c r="B313" s="143" t="s">
        <v>178</v>
      </c>
      <c r="C313" s="113">
        <v>1</v>
      </c>
      <c r="D313" s="5"/>
      <c r="E313" s="23"/>
    </row>
    <row r="314" spans="1:5" s="22" customFormat="1" ht="43.5" customHeight="1" x14ac:dyDescent="0.3">
      <c r="A314" s="3"/>
      <c r="B314" s="37" t="s">
        <v>16</v>
      </c>
      <c r="C314" s="113"/>
      <c r="D314" s="5">
        <v>3</v>
      </c>
      <c r="E314" s="23"/>
    </row>
    <row r="315" spans="1:5" s="22" customFormat="1" x14ac:dyDescent="0.3">
      <c r="A315" s="3" t="s">
        <v>1</v>
      </c>
      <c r="B315" s="34" t="s">
        <v>112</v>
      </c>
      <c r="C315" s="103">
        <f>SUM(C308:C314)</f>
        <v>1</v>
      </c>
      <c r="D315" s="103">
        <f>SUM(D308:D314)</f>
        <v>72</v>
      </c>
      <c r="E315" s="23"/>
    </row>
    <row r="316" spans="1:5" s="22" customFormat="1" ht="31.2" x14ac:dyDescent="0.3">
      <c r="A316" s="3" t="s">
        <v>85</v>
      </c>
      <c r="B316" s="138" t="s">
        <v>3</v>
      </c>
      <c r="C316" s="106">
        <v>8</v>
      </c>
      <c r="D316" s="91">
        <v>1</v>
      </c>
      <c r="E316" s="23"/>
    </row>
    <row r="317" spans="1:5" s="22" customFormat="1" ht="31.2" x14ac:dyDescent="0.3">
      <c r="A317" s="3"/>
      <c r="B317" s="143" t="s">
        <v>9</v>
      </c>
      <c r="C317" s="106">
        <v>66</v>
      </c>
      <c r="D317" s="91"/>
      <c r="E317" s="23"/>
    </row>
    <row r="318" spans="1:5" s="22" customFormat="1" ht="31.2" x14ac:dyDescent="0.3">
      <c r="A318" s="3"/>
      <c r="B318" s="143" t="s">
        <v>193</v>
      </c>
      <c r="C318" s="106">
        <v>2</v>
      </c>
      <c r="D318" s="91"/>
      <c r="E318" s="23"/>
    </row>
    <row r="319" spans="1:5" s="22" customFormat="1" ht="31.2" x14ac:dyDescent="0.3">
      <c r="A319" s="3"/>
      <c r="B319" s="143" t="s">
        <v>173</v>
      </c>
      <c r="C319" s="106">
        <v>1</v>
      </c>
      <c r="D319" s="91"/>
      <c r="E319" s="23"/>
    </row>
    <row r="320" spans="1:5" s="22" customFormat="1" ht="48" customHeight="1" x14ac:dyDescent="0.3">
      <c r="A320" s="3"/>
      <c r="B320" s="143" t="s">
        <v>7</v>
      </c>
      <c r="C320" s="106">
        <v>5</v>
      </c>
      <c r="D320" s="91"/>
      <c r="E320" s="23"/>
    </row>
    <row r="321" spans="1:5" s="22" customFormat="1" ht="31.2" x14ac:dyDescent="0.3">
      <c r="A321" s="3"/>
      <c r="B321" s="144" t="s">
        <v>5</v>
      </c>
      <c r="C321" s="106">
        <v>10</v>
      </c>
      <c r="D321" s="91"/>
      <c r="E321" s="23"/>
    </row>
    <row r="322" spans="1:5" s="22" customFormat="1" x14ac:dyDescent="0.3">
      <c r="A322" s="3"/>
      <c r="B322" s="146" t="s">
        <v>171</v>
      </c>
      <c r="C322" s="106">
        <v>18</v>
      </c>
      <c r="D322" s="91"/>
      <c r="E322" s="23"/>
    </row>
    <row r="323" spans="1:5" s="22" customFormat="1" x14ac:dyDescent="0.3">
      <c r="A323" s="3" t="s">
        <v>1</v>
      </c>
      <c r="B323" s="34" t="s">
        <v>112</v>
      </c>
      <c r="C323" s="127">
        <f>SUM(C316:C322)</f>
        <v>110</v>
      </c>
      <c r="D323" s="103">
        <f>SUM(D316:D322)</f>
        <v>1</v>
      </c>
      <c r="E323" s="23"/>
    </row>
    <row r="324" spans="1:5" s="22" customFormat="1" x14ac:dyDescent="0.3">
      <c r="A324" s="3" t="s">
        <v>116</v>
      </c>
      <c r="B324" s="3"/>
      <c r="C324" s="110"/>
      <c r="D324" s="6"/>
      <c r="E324" s="23"/>
    </row>
    <row r="325" spans="1:5" s="22" customFormat="1" x14ac:dyDescent="0.3">
      <c r="A325" s="3" t="s">
        <v>1</v>
      </c>
      <c r="B325" s="34" t="s">
        <v>125</v>
      </c>
      <c r="C325" s="127">
        <f>SUM(C324)</f>
        <v>0</v>
      </c>
      <c r="D325" s="103">
        <f>SUM(D324)</f>
        <v>0</v>
      </c>
      <c r="E325" s="23"/>
    </row>
    <row r="326" spans="1:5" s="22" customFormat="1" ht="31.2" x14ac:dyDescent="0.3">
      <c r="A326" s="3" t="s">
        <v>84</v>
      </c>
      <c r="B326" s="138" t="s">
        <v>3</v>
      </c>
      <c r="C326" s="113"/>
      <c r="D326" s="5">
        <v>145</v>
      </c>
      <c r="E326" s="23"/>
    </row>
    <row r="327" spans="1:5" s="22" customFormat="1" x14ac:dyDescent="0.3">
      <c r="A327" s="3" t="s">
        <v>1</v>
      </c>
      <c r="B327" s="34" t="s">
        <v>10</v>
      </c>
      <c r="C327" s="127">
        <f>SUM(C326)</f>
        <v>0</v>
      </c>
      <c r="D327" s="103">
        <f>SUM(D326)</f>
        <v>145</v>
      </c>
      <c r="E327" s="23"/>
    </row>
    <row r="328" spans="1:5" s="22" customFormat="1" ht="31.2" x14ac:dyDescent="0.3">
      <c r="A328" s="3" t="s">
        <v>115</v>
      </c>
      <c r="B328" s="138" t="s">
        <v>3</v>
      </c>
      <c r="C328" s="113"/>
      <c r="D328" s="5">
        <v>4</v>
      </c>
      <c r="E328" s="23"/>
    </row>
    <row r="329" spans="1:5" s="22" customFormat="1" ht="31.2" x14ac:dyDescent="0.3">
      <c r="A329" s="3"/>
      <c r="B329" s="143" t="s">
        <v>9</v>
      </c>
      <c r="C329" s="113"/>
      <c r="D329" s="5">
        <v>2</v>
      </c>
      <c r="E329" s="23"/>
    </row>
    <row r="330" spans="1:5" s="22" customFormat="1" ht="48" customHeight="1" x14ac:dyDescent="0.3">
      <c r="A330" s="3"/>
      <c r="B330" s="143" t="s">
        <v>7</v>
      </c>
      <c r="C330" s="113"/>
      <c r="D330" s="5">
        <v>1</v>
      </c>
      <c r="E330" s="23"/>
    </row>
    <row r="331" spans="1:5" s="22" customFormat="1" x14ac:dyDescent="0.3">
      <c r="A331" s="3" t="s">
        <v>1</v>
      </c>
      <c r="B331" s="34" t="s">
        <v>0</v>
      </c>
      <c r="C331" s="103">
        <f>SUM(C328:C329)</f>
        <v>0</v>
      </c>
      <c r="D331" s="103">
        <f>SUM(D328:D330)</f>
        <v>7</v>
      </c>
      <c r="E331" s="23"/>
    </row>
    <row r="332" spans="1:5" s="22" customFormat="1" ht="46.8" x14ac:dyDescent="0.3">
      <c r="A332" s="3" t="s">
        <v>83</v>
      </c>
      <c r="B332" s="138" t="s">
        <v>3</v>
      </c>
      <c r="C332" s="113"/>
      <c r="D332" s="5">
        <v>3</v>
      </c>
      <c r="E332" s="23"/>
    </row>
    <row r="333" spans="1:5" s="22" customFormat="1" ht="31.2" x14ac:dyDescent="0.3">
      <c r="A333" s="3"/>
      <c r="B333" s="143" t="s">
        <v>193</v>
      </c>
      <c r="C333" s="113"/>
      <c r="D333" s="5">
        <v>1</v>
      </c>
      <c r="E333" s="23"/>
    </row>
    <row r="334" spans="1:5" s="22" customFormat="1" ht="46.8" x14ac:dyDescent="0.3">
      <c r="A334" s="3"/>
      <c r="B334" s="144" t="s">
        <v>8</v>
      </c>
      <c r="C334" s="113"/>
      <c r="D334" s="5">
        <v>45</v>
      </c>
      <c r="E334" s="23"/>
    </row>
    <row r="335" spans="1:5" s="22" customFormat="1" ht="46.8" x14ac:dyDescent="0.3">
      <c r="A335" s="3"/>
      <c r="B335" s="143" t="s">
        <v>26</v>
      </c>
      <c r="C335" s="113"/>
      <c r="D335" s="5">
        <v>2</v>
      </c>
      <c r="E335" s="23"/>
    </row>
    <row r="336" spans="1:5" s="22" customFormat="1" ht="48" customHeight="1" x14ac:dyDescent="0.3">
      <c r="A336" s="3"/>
      <c r="B336" s="143" t="s">
        <v>7</v>
      </c>
      <c r="C336" s="113"/>
      <c r="D336" s="5">
        <v>2</v>
      </c>
      <c r="E336" s="23"/>
    </row>
    <row r="337" spans="1:5" s="22" customFormat="1" ht="31.2" x14ac:dyDescent="0.3">
      <c r="A337" s="3"/>
      <c r="B337" s="143" t="s">
        <v>177</v>
      </c>
      <c r="C337" s="113"/>
      <c r="D337" s="5">
        <v>1</v>
      </c>
      <c r="E337" s="23"/>
    </row>
    <row r="338" spans="1:5" s="22" customFormat="1" ht="31.2" x14ac:dyDescent="0.3">
      <c r="A338" s="3"/>
      <c r="B338" s="144" t="s">
        <v>5</v>
      </c>
      <c r="C338" s="113"/>
      <c r="D338" s="5">
        <v>1</v>
      </c>
      <c r="E338" s="23"/>
    </row>
    <row r="339" spans="1:5" s="22" customFormat="1" ht="31.2" x14ac:dyDescent="0.3">
      <c r="A339" s="3"/>
      <c r="B339" s="4" t="s">
        <v>23</v>
      </c>
      <c r="C339" s="113"/>
      <c r="D339" s="5">
        <v>20</v>
      </c>
      <c r="E339" s="23"/>
    </row>
    <row r="340" spans="1:5" s="22" customFormat="1" ht="31.2" x14ac:dyDescent="0.3">
      <c r="A340" s="3"/>
      <c r="B340" s="4" t="s">
        <v>2</v>
      </c>
      <c r="C340" s="113">
        <v>1</v>
      </c>
      <c r="D340" s="5">
        <v>5</v>
      </c>
      <c r="E340" s="23"/>
    </row>
    <row r="341" spans="1:5" s="22" customFormat="1" x14ac:dyDescent="0.3">
      <c r="A341" s="3" t="s">
        <v>1</v>
      </c>
      <c r="B341" s="34" t="s">
        <v>31</v>
      </c>
      <c r="C341" s="127">
        <f>SUM(C332:C340)</f>
        <v>1</v>
      </c>
      <c r="D341" s="103">
        <f>SUM(D332:D340)</f>
        <v>80</v>
      </c>
      <c r="E341" s="23"/>
    </row>
    <row r="342" spans="1:5" s="22" customFormat="1" ht="46.8" x14ac:dyDescent="0.3">
      <c r="A342" s="3" t="s">
        <v>82</v>
      </c>
      <c r="B342" s="144" t="s">
        <v>8</v>
      </c>
      <c r="C342" s="113"/>
      <c r="D342" s="5">
        <v>1</v>
      </c>
      <c r="E342" s="23"/>
    </row>
    <row r="343" spans="1:5" s="22" customFormat="1" ht="48" customHeight="1" x14ac:dyDescent="0.3">
      <c r="A343" s="3"/>
      <c r="B343" s="143" t="s">
        <v>7</v>
      </c>
      <c r="C343" s="113"/>
      <c r="D343" s="5">
        <v>2</v>
      </c>
      <c r="E343" s="23"/>
    </row>
    <row r="344" spans="1:5" s="22" customFormat="1" ht="31.2" x14ac:dyDescent="0.3">
      <c r="A344" s="3"/>
      <c r="B344" s="4" t="s">
        <v>23</v>
      </c>
      <c r="C344" s="113"/>
      <c r="D344" s="5">
        <v>9</v>
      </c>
      <c r="E344" s="23"/>
    </row>
    <row r="345" spans="1:5" s="22" customFormat="1" ht="31.2" x14ac:dyDescent="0.3">
      <c r="A345" s="3"/>
      <c r="B345" s="14" t="s">
        <v>113</v>
      </c>
      <c r="C345" s="113"/>
      <c r="D345" s="5">
        <v>1</v>
      </c>
      <c r="E345" s="23"/>
    </row>
    <row r="346" spans="1:5" s="22" customFormat="1" x14ac:dyDescent="0.3">
      <c r="A346" s="3" t="s">
        <v>1</v>
      </c>
      <c r="B346" s="34" t="s">
        <v>11</v>
      </c>
      <c r="C346" s="103">
        <f>SUM(C342:C345)</f>
        <v>0</v>
      </c>
      <c r="D346" s="103">
        <f>SUM(D342:D345)</f>
        <v>13</v>
      </c>
      <c r="E346" s="23"/>
    </row>
    <row r="347" spans="1:5" s="22" customFormat="1" ht="31.2" x14ac:dyDescent="0.3">
      <c r="A347" s="3" t="s">
        <v>81</v>
      </c>
      <c r="B347" s="143" t="s">
        <v>193</v>
      </c>
      <c r="C347" s="106" t="s">
        <v>161</v>
      </c>
      <c r="D347" s="85">
        <v>4</v>
      </c>
      <c r="E347" s="23"/>
    </row>
    <row r="348" spans="1:5" s="22" customFormat="1" ht="31.2" x14ac:dyDescent="0.3">
      <c r="A348" s="3"/>
      <c r="B348" s="144" t="s">
        <v>5</v>
      </c>
      <c r="C348" s="106">
        <v>1</v>
      </c>
      <c r="D348" s="85"/>
      <c r="E348" s="23"/>
    </row>
    <row r="349" spans="1:5" s="22" customFormat="1" ht="31.2" x14ac:dyDescent="0.3">
      <c r="A349" s="3"/>
      <c r="B349" s="73" t="s">
        <v>2</v>
      </c>
      <c r="C349" s="113">
        <v>1</v>
      </c>
      <c r="D349" s="5">
        <v>1</v>
      </c>
      <c r="E349" s="23"/>
    </row>
    <row r="350" spans="1:5" s="22" customFormat="1" x14ac:dyDescent="0.3">
      <c r="A350" s="3" t="s">
        <v>1</v>
      </c>
      <c r="B350" s="34" t="s">
        <v>0</v>
      </c>
      <c r="C350" s="127">
        <f>SUM(C347:C349)</f>
        <v>2</v>
      </c>
      <c r="D350" s="103">
        <f>SUM(D347:D349)</f>
        <v>5</v>
      </c>
      <c r="E350" s="23"/>
    </row>
    <row r="351" spans="1:5" s="22" customFormat="1" ht="46.8" x14ac:dyDescent="0.3">
      <c r="A351" s="3" t="s">
        <v>80</v>
      </c>
      <c r="B351" s="144" t="s">
        <v>8</v>
      </c>
      <c r="C351" s="113"/>
      <c r="D351" s="5">
        <v>4</v>
      </c>
      <c r="E351" s="23"/>
    </row>
    <row r="352" spans="1:5" s="22" customFormat="1" x14ac:dyDescent="0.3">
      <c r="A352" s="3" t="s">
        <v>1</v>
      </c>
      <c r="B352" s="34" t="s">
        <v>10</v>
      </c>
      <c r="C352" s="127">
        <f>SUM(C351)</f>
        <v>0</v>
      </c>
      <c r="D352" s="103">
        <f>SUM(D351)</f>
        <v>4</v>
      </c>
      <c r="E352" s="23"/>
    </row>
    <row r="353" spans="1:5" s="22" customFormat="1" ht="31.2" x14ac:dyDescent="0.3">
      <c r="A353" s="3" t="s">
        <v>79</v>
      </c>
      <c r="B353" s="4"/>
      <c r="C353" s="113"/>
      <c r="D353" s="5"/>
      <c r="E353" s="23"/>
    </row>
    <row r="354" spans="1:5" s="22" customFormat="1" x14ac:dyDescent="0.3">
      <c r="A354" s="3" t="s">
        <v>1</v>
      </c>
      <c r="B354" s="34" t="s">
        <v>125</v>
      </c>
      <c r="C354" s="127">
        <f>SUM(C353)</f>
        <v>0</v>
      </c>
      <c r="D354" s="103">
        <f>SUM(D353)</f>
        <v>0</v>
      </c>
      <c r="E354" s="23"/>
    </row>
    <row r="355" spans="1:5" s="22" customFormat="1" ht="31.2" x14ac:dyDescent="0.3">
      <c r="A355" s="3" t="s">
        <v>78</v>
      </c>
      <c r="B355" s="138" t="s">
        <v>190</v>
      </c>
      <c r="C355" s="113"/>
      <c r="D355" s="5">
        <v>223</v>
      </c>
      <c r="E355" s="23"/>
    </row>
    <row r="356" spans="1:5" s="22" customFormat="1" ht="46.8" x14ac:dyDescent="0.3">
      <c r="A356" s="3"/>
      <c r="B356" s="144" t="s">
        <v>8</v>
      </c>
      <c r="C356" s="113"/>
      <c r="D356" s="5">
        <v>13</v>
      </c>
      <c r="E356" s="23"/>
    </row>
    <row r="357" spans="1:5" s="22" customFormat="1" ht="31.2" x14ac:dyDescent="0.3">
      <c r="A357" s="3"/>
      <c r="B357" s="138" t="s">
        <v>21</v>
      </c>
      <c r="C357" s="113"/>
      <c r="D357" s="5">
        <v>4</v>
      </c>
      <c r="E357" s="23"/>
    </row>
    <row r="358" spans="1:5" s="22" customFormat="1" ht="31.2" x14ac:dyDescent="0.3">
      <c r="A358" s="3"/>
      <c r="B358" s="81" t="s">
        <v>40</v>
      </c>
      <c r="C358" s="113"/>
      <c r="D358" s="5">
        <v>4</v>
      </c>
      <c r="E358" s="23"/>
    </row>
    <row r="359" spans="1:5" s="22" customFormat="1" ht="31.2" x14ac:dyDescent="0.3">
      <c r="A359" s="3"/>
      <c r="B359" s="79" t="s">
        <v>22</v>
      </c>
      <c r="C359" s="113"/>
      <c r="D359" s="5">
        <v>2</v>
      </c>
      <c r="E359" s="23"/>
    </row>
    <row r="360" spans="1:5" s="22" customFormat="1" x14ac:dyDescent="0.3">
      <c r="A360" s="3" t="s">
        <v>1</v>
      </c>
      <c r="B360" s="34" t="s">
        <v>6</v>
      </c>
      <c r="C360" s="103">
        <f>SUM(C355:C359)</f>
        <v>0</v>
      </c>
      <c r="D360" s="103">
        <f>SUM(D355:D359)</f>
        <v>246</v>
      </c>
      <c r="E360" s="23"/>
    </row>
    <row r="361" spans="1:5" s="22" customFormat="1" x14ac:dyDescent="0.3">
      <c r="A361" s="3" t="s">
        <v>119</v>
      </c>
      <c r="B361" s="52"/>
      <c r="C361" s="121"/>
      <c r="D361" s="53"/>
      <c r="E361" s="23"/>
    </row>
    <row r="362" spans="1:5" s="22" customFormat="1" x14ac:dyDescent="0.3">
      <c r="A362" s="3" t="s">
        <v>1</v>
      </c>
      <c r="B362" s="34" t="s">
        <v>125</v>
      </c>
      <c r="C362" s="127">
        <f>SUM(C361)</f>
        <v>0</v>
      </c>
      <c r="D362" s="103">
        <f>SUM(D361)</f>
        <v>0</v>
      </c>
      <c r="E362" s="23"/>
    </row>
    <row r="363" spans="1:5" s="22" customFormat="1" ht="31.2" x14ac:dyDescent="0.3">
      <c r="A363" s="3" t="s">
        <v>77</v>
      </c>
      <c r="B363" s="138" t="s">
        <v>3</v>
      </c>
      <c r="C363" s="113"/>
      <c r="D363" s="5">
        <v>2</v>
      </c>
      <c r="E363" s="23"/>
    </row>
    <row r="364" spans="1:5" s="22" customFormat="1" ht="31.2" x14ac:dyDescent="0.3">
      <c r="A364" s="3"/>
      <c r="B364" s="143" t="s">
        <v>9</v>
      </c>
      <c r="C364" s="113"/>
      <c r="D364" s="5">
        <v>1</v>
      </c>
      <c r="E364" s="23"/>
    </row>
    <row r="365" spans="1:5" s="22" customFormat="1" ht="31.2" x14ac:dyDescent="0.3">
      <c r="A365" s="3"/>
      <c r="B365" s="139" t="s">
        <v>197</v>
      </c>
      <c r="C365" s="113"/>
      <c r="D365" s="5">
        <v>1</v>
      </c>
      <c r="E365" s="23"/>
    </row>
    <row r="366" spans="1:5" s="22" customFormat="1" x14ac:dyDescent="0.3">
      <c r="A366" s="3" t="s">
        <v>1</v>
      </c>
      <c r="B366" s="34" t="s">
        <v>175</v>
      </c>
      <c r="C366" s="103">
        <f>SUM(C363:C365)</f>
        <v>0</v>
      </c>
      <c r="D366" s="103">
        <f>SUM(D363:D365)</f>
        <v>4</v>
      </c>
      <c r="E366" s="23"/>
    </row>
    <row r="367" spans="1:5" s="22" customFormat="1" ht="31.2" x14ac:dyDescent="0.3">
      <c r="A367" s="3" t="s">
        <v>76</v>
      </c>
      <c r="B367" s="138" t="s">
        <v>3</v>
      </c>
      <c r="C367" s="116">
        <v>1</v>
      </c>
      <c r="D367" s="5">
        <v>1140</v>
      </c>
      <c r="E367" s="23"/>
    </row>
    <row r="368" spans="1:5" s="22" customFormat="1" ht="31.2" x14ac:dyDescent="0.3">
      <c r="A368" s="3"/>
      <c r="B368" s="138" t="s">
        <v>190</v>
      </c>
      <c r="C368" s="116"/>
      <c r="D368" s="5">
        <v>48</v>
      </c>
      <c r="E368" s="23"/>
    </row>
    <row r="369" spans="1:5" s="22" customFormat="1" ht="31.2" x14ac:dyDescent="0.3">
      <c r="A369" s="3"/>
      <c r="B369" s="143" t="s">
        <v>9</v>
      </c>
      <c r="C369" s="116">
        <v>1</v>
      </c>
      <c r="D369" s="5"/>
      <c r="E369" s="23"/>
    </row>
    <row r="370" spans="1:5" s="22" customFormat="1" ht="31.2" x14ac:dyDescent="0.3">
      <c r="A370" s="3"/>
      <c r="B370" s="143" t="s">
        <v>193</v>
      </c>
      <c r="C370" s="116">
        <v>48</v>
      </c>
      <c r="D370" s="5">
        <v>18</v>
      </c>
      <c r="E370" s="23"/>
    </row>
    <row r="371" spans="1:5" s="22" customFormat="1" ht="31.2" x14ac:dyDescent="0.3">
      <c r="A371" s="3"/>
      <c r="B371" s="143" t="s">
        <v>173</v>
      </c>
      <c r="C371" s="104">
        <v>39</v>
      </c>
      <c r="D371" s="76"/>
      <c r="E371" s="23"/>
    </row>
    <row r="372" spans="1:5" s="22" customFormat="1" ht="48" customHeight="1" x14ac:dyDescent="0.3">
      <c r="A372" s="3"/>
      <c r="B372" s="143" t="s">
        <v>7</v>
      </c>
      <c r="C372" s="104">
        <v>2</v>
      </c>
      <c r="D372" s="76"/>
      <c r="E372" s="23"/>
    </row>
    <row r="373" spans="1:5" s="22" customFormat="1" ht="31.2" x14ac:dyDescent="0.3">
      <c r="A373" s="3"/>
      <c r="B373" s="86" t="s">
        <v>160</v>
      </c>
      <c r="C373" s="104">
        <v>55</v>
      </c>
      <c r="D373" s="76"/>
      <c r="E373" s="23"/>
    </row>
    <row r="374" spans="1:5" s="22" customFormat="1" ht="31.2" x14ac:dyDescent="0.3">
      <c r="A374" s="3"/>
      <c r="B374" s="144" t="s">
        <v>5</v>
      </c>
      <c r="C374" s="104">
        <v>23</v>
      </c>
      <c r="D374" s="76"/>
      <c r="E374" s="23"/>
    </row>
    <row r="375" spans="1:5" s="22" customFormat="1" ht="31.2" x14ac:dyDescent="0.3">
      <c r="A375" s="3"/>
      <c r="B375" s="4" t="s">
        <v>184</v>
      </c>
      <c r="C375" s="104">
        <v>1</v>
      </c>
      <c r="D375" s="76"/>
      <c r="E375" s="23"/>
    </row>
    <row r="376" spans="1:5" s="22" customFormat="1" ht="31.2" x14ac:dyDescent="0.3">
      <c r="A376" s="3"/>
      <c r="B376" s="143" t="s">
        <v>199</v>
      </c>
      <c r="C376" s="104">
        <v>1</v>
      </c>
      <c r="D376" s="76"/>
      <c r="E376" s="23"/>
    </row>
    <row r="377" spans="1:5" s="22" customFormat="1" x14ac:dyDescent="0.3">
      <c r="A377" s="3"/>
      <c r="B377" s="146" t="s">
        <v>171</v>
      </c>
      <c r="C377" s="104"/>
      <c r="D377" s="76">
        <v>28</v>
      </c>
      <c r="E377" s="23"/>
    </row>
    <row r="378" spans="1:5" s="22" customFormat="1" ht="32.25" customHeight="1" x14ac:dyDescent="0.3">
      <c r="A378" s="3"/>
      <c r="B378" s="4" t="s">
        <v>185</v>
      </c>
      <c r="C378" s="104">
        <v>1</v>
      </c>
      <c r="D378" s="76"/>
      <c r="E378" s="23"/>
    </row>
    <row r="379" spans="1:5" s="22" customFormat="1" ht="78" x14ac:dyDescent="0.3">
      <c r="A379" s="3"/>
      <c r="B379" s="138" t="s">
        <v>200</v>
      </c>
      <c r="C379" s="104">
        <v>3</v>
      </c>
      <c r="D379" s="76"/>
      <c r="E379" s="23"/>
    </row>
    <row r="380" spans="1:5" s="22" customFormat="1" ht="31.2" x14ac:dyDescent="0.3">
      <c r="A380" s="3"/>
      <c r="B380" s="4" t="s">
        <v>2</v>
      </c>
      <c r="C380" s="104"/>
      <c r="D380" s="76">
        <v>3</v>
      </c>
      <c r="E380" s="23"/>
    </row>
    <row r="381" spans="1:5" s="22" customFormat="1" x14ac:dyDescent="0.3">
      <c r="A381" s="3" t="s">
        <v>1</v>
      </c>
      <c r="B381" s="34" t="s">
        <v>121</v>
      </c>
      <c r="C381" s="127">
        <f>SUM(C367:C380)</f>
        <v>175</v>
      </c>
      <c r="D381" s="103">
        <f>SUM(D367:D380)</f>
        <v>1237</v>
      </c>
      <c r="E381" s="23"/>
    </row>
    <row r="382" spans="1:5" s="22" customFormat="1" ht="31.2" x14ac:dyDescent="0.3">
      <c r="A382" s="3" t="s">
        <v>48</v>
      </c>
      <c r="B382" s="138" t="s">
        <v>3</v>
      </c>
      <c r="C382" s="113"/>
      <c r="D382" s="5">
        <v>531</v>
      </c>
      <c r="E382" s="23"/>
    </row>
    <row r="383" spans="1:5" s="22" customFormat="1" ht="46.8" x14ac:dyDescent="0.3">
      <c r="A383" s="3"/>
      <c r="B383" s="143" t="s">
        <v>26</v>
      </c>
      <c r="C383" s="113"/>
      <c r="D383" s="5">
        <v>1</v>
      </c>
      <c r="E383" s="23"/>
    </row>
    <row r="384" spans="1:5" s="22" customFormat="1" ht="31.2" x14ac:dyDescent="0.3">
      <c r="A384" s="3"/>
      <c r="B384" s="144" t="s">
        <v>5</v>
      </c>
      <c r="C384" s="113"/>
      <c r="D384" s="5">
        <v>1</v>
      </c>
      <c r="E384" s="23"/>
    </row>
    <row r="385" spans="1:5" s="22" customFormat="1" x14ac:dyDescent="0.3">
      <c r="A385" s="3"/>
      <c r="B385" s="146" t="s">
        <v>171</v>
      </c>
      <c r="C385" s="106">
        <v>7</v>
      </c>
      <c r="D385" s="85">
        <v>3</v>
      </c>
      <c r="E385" s="23"/>
    </row>
    <row r="386" spans="1:5" s="22" customFormat="1" ht="31.2" x14ac:dyDescent="0.3">
      <c r="A386" s="3"/>
      <c r="B386" s="4" t="s">
        <v>23</v>
      </c>
      <c r="C386" s="113">
        <v>12</v>
      </c>
      <c r="D386" s="5">
        <v>7</v>
      </c>
      <c r="E386" s="23"/>
    </row>
    <row r="387" spans="1:5" s="22" customFormat="1" ht="31.2" x14ac:dyDescent="0.3">
      <c r="A387" s="3"/>
      <c r="B387" s="4" t="s">
        <v>2</v>
      </c>
      <c r="C387" s="113"/>
      <c r="D387" s="5">
        <v>14</v>
      </c>
      <c r="E387" s="23"/>
    </row>
    <row r="388" spans="1:5" s="22" customFormat="1" x14ac:dyDescent="0.3">
      <c r="A388" s="3" t="s">
        <v>1</v>
      </c>
      <c r="B388" s="34" t="s">
        <v>20</v>
      </c>
      <c r="C388" s="127">
        <f>SUM(C382:C387)</f>
        <v>19</v>
      </c>
      <c r="D388" s="103">
        <f>SUM(D382:D387)</f>
        <v>557</v>
      </c>
      <c r="E388" s="23"/>
    </row>
    <row r="389" spans="1:5" s="22" customFormat="1" ht="31.2" x14ac:dyDescent="0.3">
      <c r="A389" s="3" t="s">
        <v>75</v>
      </c>
      <c r="B389" s="138" t="s">
        <v>33</v>
      </c>
      <c r="C389" s="113"/>
      <c r="D389" s="5">
        <v>1</v>
      </c>
      <c r="E389" s="23"/>
    </row>
    <row r="390" spans="1:5" s="22" customFormat="1" ht="31.2" x14ac:dyDescent="0.3">
      <c r="A390" s="3"/>
      <c r="B390" s="138" t="s">
        <v>3</v>
      </c>
      <c r="C390" s="113"/>
      <c r="D390" s="5">
        <v>26</v>
      </c>
      <c r="E390" s="23"/>
    </row>
    <row r="391" spans="1:5" s="22" customFormat="1" ht="31.2" x14ac:dyDescent="0.3">
      <c r="A391" s="3"/>
      <c r="B391" s="138" t="s">
        <v>190</v>
      </c>
      <c r="C391" s="113"/>
      <c r="D391" s="5">
        <v>150</v>
      </c>
      <c r="E391" s="23"/>
    </row>
    <row r="392" spans="1:5" s="22" customFormat="1" ht="31.2" x14ac:dyDescent="0.3">
      <c r="A392" s="3"/>
      <c r="B392" s="143" t="s">
        <v>173</v>
      </c>
      <c r="C392" s="113">
        <v>1</v>
      </c>
      <c r="D392" s="5"/>
      <c r="E392" s="23"/>
    </row>
    <row r="393" spans="1:5" s="22" customFormat="1" ht="31.2" x14ac:dyDescent="0.3">
      <c r="A393" s="3"/>
      <c r="B393" s="144" t="s">
        <v>5</v>
      </c>
      <c r="C393" s="113"/>
      <c r="D393" s="5">
        <v>3</v>
      </c>
      <c r="E393" s="23"/>
    </row>
    <row r="394" spans="1:5" s="22" customFormat="1" ht="31.2" x14ac:dyDescent="0.3">
      <c r="A394" s="3"/>
      <c r="B394" s="4" t="s">
        <v>2</v>
      </c>
      <c r="C394" s="113"/>
      <c r="D394" s="5">
        <v>4</v>
      </c>
      <c r="E394" s="23"/>
    </row>
    <row r="395" spans="1:5" s="22" customFormat="1" ht="43.5" customHeight="1" x14ac:dyDescent="0.3">
      <c r="A395" s="3"/>
      <c r="B395" s="37" t="s">
        <v>16</v>
      </c>
      <c r="C395" s="113"/>
      <c r="D395" s="130">
        <v>1</v>
      </c>
      <c r="E395" s="23"/>
    </row>
    <row r="396" spans="1:5" s="22" customFormat="1" x14ac:dyDescent="0.3">
      <c r="A396" s="3" t="s">
        <v>1</v>
      </c>
      <c r="B396" s="34" t="s">
        <v>180</v>
      </c>
      <c r="C396" s="103">
        <f>SUM(C389:C395)</f>
        <v>1</v>
      </c>
      <c r="D396" s="103">
        <f>SUM(D389:D395)</f>
        <v>185</v>
      </c>
      <c r="E396" s="23"/>
    </row>
    <row r="397" spans="1:5" s="22" customFormat="1" ht="31.2" x14ac:dyDescent="0.3">
      <c r="A397" s="3" t="s">
        <v>74</v>
      </c>
      <c r="B397" s="138" t="s">
        <v>3</v>
      </c>
      <c r="C397" s="136">
        <v>1</v>
      </c>
      <c r="D397" s="76">
        <v>1</v>
      </c>
      <c r="E397" s="23"/>
    </row>
    <row r="398" spans="1:5" s="22" customFormat="1" ht="31.2" x14ac:dyDescent="0.3">
      <c r="A398" s="3"/>
      <c r="B398" s="141" t="s">
        <v>29</v>
      </c>
      <c r="C398" s="104">
        <v>11</v>
      </c>
      <c r="D398" s="76">
        <v>1</v>
      </c>
      <c r="E398" s="23"/>
    </row>
    <row r="399" spans="1:5" s="22" customFormat="1" ht="31.2" x14ac:dyDescent="0.3">
      <c r="A399" s="3"/>
      <c r="B399" s="142" t="s">
        <v>18</v>
      </c>
      <c r="C399" s="104"/>
      <c r="D399" s="76">
        <v>1</v>
      </c>
      <c r="E399" s="23"/>
    </row>
    <row r="400" spans="1:5" s="22" customFormat="1" ht="31.2" x14ac:dyDescent="0.3">
      <c r="A400" s="3"/>
      <c r="B400" s="143" t="s">
        <v>9</v>
      </c>
      <c r="C400" s="104">
        <v>10</v>
      </c>
      <c r="D400" s="76"/>
      <c r="E400" s="23"/>
    </row>
    <row r="401" spans="1:5" s="22" customFormat="1" ht="62.4" x14ac:dyDescent="0.3">
      <c r="A401" s="3"/>
      <c r="B401" s="143" t="s">
        <v>165</v>
      </c>
      <c r="C401" s="104">
        <v>41</v>
      </c>
      <c r="D401" s="76"/>
      <c r="E401" s="23"/>
    </row>
    <row r="402" spans="1:5" s="22" customFormat="1" ht="46.8" x14ac:dyDescent="0.3">
      <c r="A402" s="3"/>
      <c r="B402" s="144" t="s">
        <v>8</v>
      </c>
      <c r="C402" s="116">
        <v>171</v>
      </c>
      <c r="D402" s="82">
        <v>13</v>
      </c>
      <c r="E402" s="23"/>
    </row>
    <row r="403" spans="1:5" s="22" customFormat="1" ht="31.2" x14ac:dyDescent="0.3">
      <c r="A403" s="3"/>
      <c r="B403" s="141" t="s">
        <v>34</v>
      </c>
      <c r="C403" s="116">
        <v>1</v>
      </c>
      <c r="D403" s="82"/>
      <c r="E403" s="23"/>
    </row>
    <row r="404" spans="1:5" s="22" customFormat="1" ht="46.8" x14ac:dyDescent="0.3">
      <c r="A404" s="3"/>
      <c r="B404" s="143" t="s">
        <v>26</v>
      </c>
      <c r="C404" s="116">
        <v>2</v>
      </c>
      <c r="D404" s="82"/>
      <c r="E404" s="23"/>
    </row>
    <row r="405" spans="1:5" s="22" customFormat="1" ht="31.2" x14ac:dyDescent="0.3">
      <c r="A405" s="3"/>
      <c r="B405" s="77" t="s">
        <v>25</v>
      </c>
      <c r="C405" s="104">
        <v>1</v>
      </c>
      <c r="D405" s="76"/>
      <c r="E405" s="23"/>
    </row>
    <row r="406" spans="1:5" s="22" customFormat="1" ht="48" customHeight="1" x14ac:dyDescent="0.3">
      <c r="A406" s="3"/>
      <c r="B406" s="143" t="s">
        <v>7</v>
      </c>
      <c r="C406" s="104">
        <v>121</v>
      </c>
      <c r="D406" s="76"/>
      <c r="E406" s="23"/>
    </row>
    <row r="407" spans="1:5" s="22" customFormat="1" ht="31.2" x14ac:dyDescent="0.3">
      <c r="A407" s="3"/>
      <c r="B407" s="37" t="s">
        <v>160</v>
      </c>
      <c r="C407" s="104">
        <v>4</v>
      </c>
      <c r="D407" s="76"/>
      <c r="E407" s="23"/>
    </row>
    <row r="408" spans="1:5" s="22" customFormat="1" ht="31.2" x14ac:dyDescent="0.3">
      <c r="A408" s="3"/>
      <c r="B408" s="143" t="s">
        <v>19</v>
      </c>
      <c r="C408" s="104"/>
      <c r="D408" s="76">
        <v>1</v>
      </c>
      <c r="E408" s="23"/>
    </row>
    <row r="409" spans="1:5" s="22" customFormat="1" ht="31.2" x14ac:dyDescent="0.3">
      <c r="A409" s="3"/>
      <c r="B409" s="144" t="s">
        <v>5</v>
      </c>
      <c r="C409" s="104">
        <v>23</v>
      </c>
      <c r="D409" s="76">
        <v>1</v>
      </c>
      <c r="E409" s="23"/>
    </row>
    <row r="410" spans="1:5" s="22" customFormat="1" x14ac:dyDescent="0.3">
      <c r="A410" s="3"/>
      <c r="B410" s="146" t="s">
        <v>171</v>
      </c>
      <c r="C410" s="104">
        <v>3</v>
      </c>
      <c r="D410" s="76"/>
      <c r="E410" s="23"/>
    </row>
    <row r="411" spans="1:5" s="22" customFormat="1" ht="31.2" x14ac:dyDescent="0.3">
      <c r="A411" s="3"/>
      <c r="B411" s="64" t="s">
        <v>12</v>
      </c>
      <c r="C411" s="104">
        <v>14</v>
      </c>
      <c r="D411" s="76"/>
      <c r="E411" s="23"/>
    </row>
    <row r="412" spans="1:5" s="22" customFormat="1" ht="31.2" x14ac:dyDescent="0.3">
      <c r="A412" s="3"/>
      <c r="B412" s="138" t="s">
        <v>21</v>
      </c>
      <c r="C412" s="104">
        <v>13</v>
      </c>
      <c r="D412" s="76"/>
      <c r="E412" s="23"/>
    </row>
    <row r="413" spans="1:5" s="22" customFormat="1" ht="31.2" x14ac:dyDescent="0.3">
      <c r="A413" s="3"/>
      <c r="B413" s="75" t="s">
        <v>23</v>
      </c>
      <c r="C413" s="104">
        <v>191</v>
      </c>
      <c r="D413" s="76"/>
      <c r="E413" s="23"/>
    </row>
    <row r="414" spans="1:5" s="22" customFormat="1" ht="31.2" x14ac:dyDescent="0.3">
      <c r="A414" s="3"/>
      <c r="B414" s="77" t="s">
        <v>2</v>
      </c>
      <c r="C414" s="104">
        <v>19</v>
      </c>
      <c r="D414" s="76"/>
      <c r="E414" s="23"/>
    </row>
    <row r="415" spans="1:5" s="22" customFormat="1" ht="30.75" customHeight="1" x14ac:dyDescent="0.3">
      <c r="A415" s="3"/>
      <c r="B415" s="138" t="s">
        <v>201</v>
      </c>
      <c r="C415" s="104">
        <v>157</v>
      </c>
      <c r="D415" s="76"/>
      <c r="E415" s="23"/>
    </row>
    <row r="416" spans="1:5" s="22" customFormat="1" x14ac:dyDescent="0.3">
      <c r="A416" s="3" t="s">
        <v>1</v>
      </c>
      <c r="B416" s="34" t="s">
        <v>154</v>
      </c>
      <c r="C416" s="127">
        <f>SUM(C397:C415)</f>
        <v>783</v>
      </c>
      <c r="D416" s="103">
        <f>SUM(D397:D415)</f>
        <v>18</v>
      </c>
      <c r="E416" s="23"/>
    </row>
    <row r="417" spans="1:5" s="22" customFormat="1" ht="31.2" x14ac:dyDescent="0.3">
      <c r="A417" s="3" t="s">
        <v>73</v>
      </c>
      <c r="B417" s="143" t="s">
        <v>193</v>
      </c>
      <c r="C417" s="113"/>
      <c r="D417" s="5">
        <v>5</v>
      </c>
      <c r="E417" s="23"/>
    </row>
    <row r="418" spans="1:5" s="22" customFormat="1" x14ac:dyDescent="0.3">
      <c r="A418" s="3" t="s">
        <v>1</v>
      </c>
      <c r="B418" s="34" t="s">
        <v>10</v>
      </c>
      <c r="C418" s="128">
        <f>SUM(C417)</f>
        <v>0</v>
      </c>
      <c r="D418" s="107">
        <f>SUM(D417)</f>
        <v>5</v>
      </c>
      <c r="E418" s="23"/>
    </row>
    <row r="419" spans="1:5" s="22" customFormat="1" ht="31.2" x14ac:dyDescent="0.3">
      <c r="A419" s="3" t="s">
        <v>72</v>
      </c>
      <c r="B419" s="138" t="s">
        <v>3</v>
      </c>
      <c r="C419" s="116"/>
      <c r="D419" s="70">
        <v>54</v>
      </c>
      <c r="E419" s="23"/>
    </row>
    <row r="420" spans="1:5" s="22" customFormat="1" ht="31.2" x14ac:dyDescent="0.3">
      <c r="A420" s="3"/>
      <c r="B420" s="141" t="s">
        <v>29</v>
      </c>
      <c r="C420" s="104">
        <v>4</v>
      </c>
      <c r="D420" s="71"/>
      <c r="E420" s="23"/>
    </row>
    <row r="421" spans="1:5" s="22" customFormat="1" ht="31.2" x14ac:dyDescent="0.3">
      <c r="A421" s="3"/>
      <c r="B421" s="142" t="s">
        <v>18</v>
      </c>
      <c r="C421" s="120"/>
      <c r="D421" s="93">
        <v>8</v>
      </c>
      <c r="E421" s="23"/>
    </row>
    <row r="422" spans="1:5" s="22" customFormat="1" ht="30" customHeight="1" x14ac:dyDescent="0.3">
      <c r="A422" s="3"/>
      <c r="B422" s="143" t="s">
        <v>9</v>
      </c>
      <c r="C422" s="120">
        <v>2</v>
      </c>
      <c r="D422" s="93"/>
      <c r="E422" s="23"/>
    </row>
    <row r="423" spans="1:5" s="22" customFormat="1" ht="46.8" x14ac:dyDescent="0.3">
      <c r="A423" s="3"/>
      <c r="B423" s="144" t="s">
        <v>8</v>
      </c>
      <c r="C423" s="104">
        <v>139</v>
      </c>
      <c r="D423" s="71">
        <v>2</v>
      </c>
      <c r="E423" s="23"/>
    </row>
    <row r="424" spans="1:5" s="22" customFormat="1" ht="31.2" x14ac:dyDescent="0.3">
      <c r="A424" s="3"/>
      <c r="B424" s="141" t="s">
        <v>34</v>
      </c>
      <c r="C424" s="104">
        <v>45</v>
      </c>
      <c r="D424" s="71"/>
      <c r="E424" s="23"/>
    </row>
    <row r="425" spans="1:5" s="22" customFormat="1" ht="31.2" x14ac:dyDescent="0.3">
      <c r="A425" s="3"/>
      <c r="B425" s="37" t="s">
        <v>160</v>
      </c>
      <c r="C425" s="104"/>
      <c r="D425" s="71">
        <v>1</v>
      </c>
      <c r="E425" s="23"/>
    </row>
    <row r="426" spans="1:5" s="22" customFormat="1" ht="48" customHeight="1" x14ac:dyDescent="0.3">
      <c r="A426" s="3"/>
      <c r="B426" s="143" t="s">
        <v>7</v>
      </c>
      <c r="C426" s="104"/>
      <c r="D426" s="71">
        <v>1</v>
      </c>
      <c r="E426" s="23"/>
    </row>
    <row r="427" spans="1:5" s="22" customFormat="1" ht="31.2" x14ac:dyDescent="0.3">
      <c r="A427" s="3"/>
      <c r="B427" s="143" t="s">
        <v>19</v>
      </c>
      <c r="C427" s="120"/>
      <c r="D427" s="93">
        <v>5</v>
      </c>
      <c r="E427" s="23"/>
    </row>
    <row r="428" spans="1:5" s="22" customFormat="1" ht="31.2" x14ac:dyDescent="0.3">
      <c r="A428" s="3"/>
      <c r="B428" s="145" t="s">
        <v>198</v>
      </c>
      <c r="C428" s="104"/>
      <c r="D428" s="71">
        <v>2</v>
      </c>
      <c r="E428" s="23"/>
    </row>
    <row r="429" spans="1:5" s="22" customFormat="1" ht="31.2" x14ac:dyDescent="0.3">
      <c r="A429" s="3"/>
      <c r="B429" s="41" t="s">
        <v>130</v>
      </c>
      <c r="C429" s="104"/>
      <c r="D429" s="71">
        <v>1</v>
      </c>
      <c r="E429" s="23"/>
    </row>
    <row r="430" spans="1:5" s="22" customFormat="1" ht="31.2" x14ac:dyDescent="0.3">
      <c r="A430" s="3"/>
      <c r="B430" s="143" t="s">
        <v>178</v>
      </c>
      <c r="C430" s="104"/>
      <c r="D430" s="71">
        <v>5</v>
      </c>
      <c r="E430" s="23"/>
    </row>
    <row r="431" spans="1:5" s="22" customFormat="1" ht="31.2" x14ac:dyDescent="0.3">
      <c r="A431" s="3"/>
      <c r="B431" s="144" t="s">
        <v>5</v>
      </c>
      <c r="C431" s="104">
        <v>7</v>
      </c>
      <c r="D431" s="71">
        <v>70</v>
      </c>
      <c r="E431" s="23"/>
    </row>
    <row r="432" spans="1:5" s="22" customFormat="1" x14ac:dyDescent="0.3">
      <c r="A432" s="3"/>
      <c r="B432" s="146" t="s">
        <v>171</v>
      </c>
      <c r="C432" s="116">
        <v>11</v>
      </c>
      <c r="D432" s="70">
        <v>40</v>
      </c>
      <c r="E432" s="23"/>
    </row>
    <row r="433" spans="1:6" s="22" customFormat="1" ht="31.2" x14ac:dyDescent="0.3">
      <c r="A433" s="3"/>
      <c r="B433" s="86" t="s">
        <v>12</v>
      </c>
      <c r="C433" s="116">
        <v>2</v>
      </c>
      <c r="D433" s="70"/>
      <c r="E433" s="23"/>
    </row>
    <row r="434" spans="1:6" s="22" customFormat="1" ht="31.2" x14ac:dyDescent="0.3">
      <c r="A434" s="3"/>
      <c r="B434" s="138" t="s">
        <v>21</v>
      </c>
      <c r="C434" s="120">
        <v>3</v>
      </c>
      <c r="D434" s="93"/>
      <c r="E434" s="23"/>
    </row>
    <row r="435" spans="1:6" s="22" customFormat="1" ht="31.2" x14ac:dyDescent="0.3">
      <c r="A435" s="3"/>
      <c r="B435" s="63" t="s">
        <v>23</v>
      </c>
      <c r="C435" s="120">
        <v>6</v>
      </c>
      <c r="D435" s="93"/>
      <c r="E435" s="23"/>
    </row>
    <row r="436" spans="1:6" s="22" customFormat="1" ht="31.2" x14ac:dyDescent="0.3">
      <c r="A436" s="3"/>
      <c r="B436" s="92" t="s">
        <v>2</v>
      </c>
      <c r="C436" s="116"/>
      <c r="D436" s="70">
        <v>12</v>
      </c>
      <c r="E436" s="23"/>
    </row>
    <row r="437" spans="1:6" s="22" customFormat="1" ht="43.5" customHeight="1" x14ac:dyDescent="0.3">
      <c r="A437" s="3"/>
      <c r="B437" s="37" t="s">
        <v>16</v>
      </c>
      <c r="C437" s="120"/>
      <c r="D437" s="93">
        <v>5</v>
      </c>
      <c r="E437" s="23"/>
    </row>
    <row r="438" spans="1:6" s="22" customFormat="1" x14ac:dyDescent="0.3">
      <c r="A438" s="3" t="s">
        <v>1</v>
      </c>
      <c r="B438" s="34" t="s">
        <v>154</v>
      </c>
      <c r="C438" s="127">
        <f>SUM(C419:C437)</f>
        <v>219</v>
      </c>
      <c r="D438" s="103">
        <f>SUM(D419:D437)</f>
        <v>206</v>
      </c>
      <c r="E438" s="23"/>
    </row>
    <row r="439" spans="1:6" s="22" customFormat="1" ht="31.2" x14ac:dyDescent="0.3">
      <c r="A439" s="3" t="s">
        <v>71</v>
      </c>
      <c r="B439" s="138" t="s">
        <v>3</v>
      </c>
      <c r="C439" s="113"/>
      <c r="D439" s="5">
        <v>4171</v>
      </c>
      <c r="E439" s="23"/>
    </row>
    <row r="440" spans="1:6" s="22" customFormat="1" ht="31.2" x14ac:dyDescent="0.3">
      <c r="A440" s="3"/>
      <c r="B440" s="143" t="s">
        <v>193</v>
      </c>
      <c r="C440" s="113"/>
      <c r="D440" s="5">
        <v>1</v>
      </c>
      <c r="E440" s="23"/>
    </row>
    <row r="441" spans="1:6" s="22" customFormat="1" ht="46.8" x14ac:dyDescent="0.3">
      <c r="A441" s="3"/>
      <c r="B441" s="144" t="s">
        <v>8</v>
      </c>
      <c r="C441" s="113">
        <v>19</v>
      </c>
      <c r="D441" s="5"/>
      <c r="E441" s="23"/>
    </row>
    <row r="442" spans="1:6" s="22" customFormat="1" ht="31.2" x14ac:dyDescent="0.3">
      <c r="A442" s="3"/>
      <c r="B442" s="141" t="s">
        <v>195</v>
      </c>
      <c r="C442" s="113">
        <v>1</v>
      </c>
      <c r="D442" s="5"/>
      <c r="E442" s="23"/>
    </row>
    <row r="443" spans="1:6" s="22" customFormat="1" ht="31.2" x14ac:dyDescent="0.3">
      <c r="A443" s="3"/>
      <c r="B443" s="143" t="s">
        <v>173</v>
      </c>
      <c r="C443" s="123">
        <v>4</v>
      </c>
      <c r="D443" s="94"/>
      <c r="E443" s="23"/>
    </row>
    <row r="444" spans="1:6" s="22" customFormat="1" ht="31.2" x14ac:dyDescent="0.3">
      <c r="A444" s="3"/>
      <c r="B444" s="141" t="s">
        <v>34</v>
      </c>
      <c r="C444" s="123">
        <v>1</v>
      </c>
      <c r="D444" s="94"/>
      <c r="E444" s="23"/>
    </row>
    <row r="445" spans="1:6" s="22" customFormat="1" x14ac:dyDescent="0.3">
      <c r="A445" s="3"/>
      <c r="B445" s="146" t="s">
        <v>171</v>
      </c>
      <c r="C445" s="123"/>
      <c r="D445" s="94">
        <v>1</v>
      </c>
      <c r="E445" s="23"/>
      <c r="F445" s="137"/>
    </row>
    <row r="446" spans="1:6" s="22" customFormat="1" ht="31.2" x14ac:dyDescent="0.3">
      <c r="A446" s="3"/>
      <c r="B446" s="144" t="s">
        <v>5</v>
      </c>
      <c r="C446" s="113"/>
      <c r="D446" s="5">
        <v>23</v>
      </c>
      <c r="E446" s="23"/>
    </row>
    <row r="447" spans="1:6" s="22" customFormat="1" x14ac:dyDescent="0.3">
      <c r="A447" s="3" t="s">
        <v>1</v>
      </c>
      <c r="B447" s="34" t="s">
        <v>14</v>
      </c>
      <c r="C447" s="127">
        <f>SUM(C439:C446)</f>
        <v>25</v>
      </c>
      <c r="D447" s="135">
        <f>SUM(D439:D446)</f>
        <v>4196</v>
      </c>
      <c r="E447" s="23"/>
    </row>
    <row r="448" spans="1:6" s="22" customFormat="1" ht="31.2" x14ac:dyDescent="0.3">
      <c r="A448" s="3" t="s">
        <v>70</v>
      </c>
      <c r="B448" s="138" t="s">
        <v>190</v>
      </c>
      <c r="C448" s="124"/>
      <c r="D448" s="27">
        <v>38</v>
      </c>
      <c r="E448" s="23"/>
    </row>
    <row r="449" spans="1:5" s="22" customFormat="1" ht="31.2" x14ac:dyDescent="0.3">
      <c r="A449" s="3"/>
      <c r="B449" s="138" t="s">
        <v>3</v>
      </c>
      <c r="C449" s="125"/>
      <c r="D449" s="43">
        <v>2</v>
      </c>
      <c r="E449" s="23"/>
    </row>
    <row r="450" spans="1:5" s="22" customFormat="1" ht="31.2" x14ac:dyDescent="0.3">
      <c r="A450" s="3"/>
      <c r="B450" s="143" t="s">
        <v>193</v>
      </c>
      <c r="C450" s="125"/>
      <c r="D450" s="43">
        <v>26</v>
      </c>
      <c r="E450" s="23"/>
    </row>
    <row r="451" spans="1:5" s="22" customFormat="1" ht="46.8" x14ac:dyDescent="0.3">
      <c r="A451" s="3"/>
      <c r="B451" s="144" t="s">
        <v>8</v>
      </c>
      <c r="C451" s="125"/>
      <c r="D451" s="43">
        <v>10</v>
      </c>
      <c r="E451" s="23"/>
    </row>
    <row r="452" spans="1:5" s="22" customFormat="1" ht="48" customHeight="1" x14ac:dyDescent="0.3">
      <c r="A452" s="3"/>
      <c r="B452" s="143" t="s">
        <v>7</v>
      </c>
      <c r="C452" s="129">
        <v>7</v>
      </c>
      <c r="D452" s="43"/>
      <c r="E452" s="23"/>
    </row>
    <row r="453" spans="1:5" s="22" customFormat="1" x14ac:dyDescent="0.3">
      <c r="A453" s="3"/>
      <c r="B453" s="146" t="s">
        <v>171</v>
      </c>
      <c r="C453" s="129"/>
      <c r="D453" s="43">
        <v>1</v>
      </c>
      <c r="E453" s="23"/>
    </row>
    <row r="454" spans="1:5" s="22" customFormat="1" ht="31.2" x14ac:dyDescent="0.3">
      <c r="A454" s="3"/>
      <c r="B454" s="77" t="s">
        <v>12</v>
      </c>
      <c r="C454" s="129">
        <v>5</v>
      </c>
      <c r="D454" s="43"/>
      <c r="E454" s="23"/>
    </row>
    <row r="455" spans="1:5" s="22" customFormat="1" ht="31.2" x14ac:dyDescent="0.3">
      <c r="A455" s="3"/>
      <c r="B455" s="79" t="s">
        <v>22</v>
      </c>
      <c r="C455" s="129"/>
      <c r="D455" s="43">
        <v>2</v>
      </c>
      <c r="E455" s="23"/>
    </row>
    <row r="456" spans="1:5" s="22" customFormat="1" ht="31.2" x14ac:dyDescent="0.3">
      <c r="A456" s="3"/>
      <c r="B456" s="92" t="s">
        <v>2</v>
      </c>
      <c r="C456" s="113">
        <v>386</v>
      </c>
      <c r="D456" s="5">
        <v>59</v>
      </c>
      <c r="E456" s="23"/>
    </row>
    <row r="457" spans="1:5" s="22" customFormat="1" x14ac:dyDescent="0.3">
      <c r="A457" s="3" t="s">
        <v>1</v>
      </c>
      <c r="B457" s="34" t="s">
        <v>31</v>
      </c>
      <c r="C457" s="127">
        <f>SUM(C448:C456)</f>
        <v>398</v>
      </c>
      <c r="D457" s="103">
        <f>SUM(D448:D456)</f>
        <v>138</v>
      </c>
      <c r="E457" s="23"/>
    </row>
    <row r="458" spans="1:5" s="22" customFormat="1" ht="31.2" x14ac:dyDescent="0.3">
      <c r="A458" s="3" t="s">
        <v>69</v>
      </c>
      <c r="B458" s="4" t="s">
        <v>18</v>
      </c>
      <c r="C458" s="113"/>
      <c r="D458" s="5">
        <v>20</v>
      </c>
      <c r="E458" s="23"/>
    </row>
    <row r="459" spans="1:5" s="22" customFormat="1" ht="46.8" x14ac:dyDescent="0.3">
      <c r="A459" s="3"/>
      <c r="B459" s="144" t="s">
        <v>8</v>
      </c>
      <c r="C459" s="113"/>
      <c r="D459" s="5">
        <v>1</v>
      </c>
      <c r="E459" s="23"/>
    </row>
    <row r="460" spans="1:5" s="22" customFormat="1" ht="31.2" x14ac:dyDescent="0.3">
      <c r="A460" s="3"/>
      <c r="B460" s="143" t="s">
        <v>19</v>
      </c>
      <c r="C460" s="113"/>
      <c r="D460" s="5">
        <v>9</v>
      </c>
      <c r="E460" s="23"/>
    </row>
    <row r="461" spans="1:5" s="22" customFormat="1" ht="31.2" x14ac:dyDescent="0.3">
      <c r="A461" s="3"/>
      <c r="B461" s="4" t="s">
        <v>2</v>
      </c>
      <c r="C461" s="113"/>
      <c r="D461" s="5">
        <v>1</v>
      </c>
      <c r="E461" s="23"/>
    </row>
    <row r="462" spans="1:5" s="22" customFormat="1" ht="43.5" customHeight="1" x14ac:dyDescent="0.3">
      <c r="A462" s="3"/>
      <c r="B462" s="37" t="s">
        <v>16</v>
      </c>
      <c r="C462" s="113"/>
      <c r="D462" s="5">
        <v>11</v>
      </c>
      <c r="E462" s="23"/>
    </row>
    <row r="463" spans="1:5" s="22" customFormat="1" ht="31.2" x14ac:dyDescent="0.3">
      <c r="A463" s="3"/>
      <c r="B463" s="4" t="s">
        <v>15</v>
      </c>
      <c r="C463" s="113"/>
      <c r="D463" s="5">
        <v>9</v>
      </c>
      <c r="E463" s="23"/>
    </row>
    <row r="464" spans="1:5" s="22" customFormat="1" x14ac:dyDescent="0.3">
      <c r="A464" s="3" t="s">
        <v>1</v>
      </c>
      <c r="B464" s="34" t="s">
        <v>172</v>
      </c>
      <c r="C464" s="103">
        <f>SUM(C458:C463)</f>
        <v>0</v>
      </c>
      <c r="D464" s="103">
        <f>SUM(D458:D463)</f>
        <v>51</v>
      </c>
      <c r="E464" s="23"/>
    </row>
    <row r="465" spans="1:5" s="22" customFormat="1" ht="31.2" x14ac:dyDescent="0.3">
      <c r="A465" s="3" t="s">
        <v>68</v>
      </c>
      <c r="B465" s="138" t="s">
        <v>3</v>
      </c>
      <c r="C465" s="113"/>
      <c r="D465" s="5">
        <v>26</v>
      </c>
      <c r="E465" s="23"/>
    </row>
    <row r="466" spans="1:5" s="22" customFormat="1" ht="31.2" x14ac:dyDescent="0.3">
      <c r="A466" s="3"/>
      <c r="B466" s="138" t="s">
        <v>190</v>
      </c>
      <c r="C466" s="113"/>
      <c r="D466" s="5">
        <v>27</v>
      </c>
      <c r="E466" s="23"/>
    </row>
    <row r="467" spans="1:5" s="22" customFormat="1" ht="31.2" x14ac:dyDescent="0.3">
      <c r="A467" s="3"/>
      <c r="B467" s="4" t="s">
        <v>18</v>
      </c>
      <c r="C467" s="113"/>
      <c r="D467" s="5">
        <v>19</v>
      </c>
      <c r="E467" s="23"/>
    </row>
    <row r="468" spans="1:5" s="22" customFormat="1" ht="31.2" x14ac:dyDescent="0.3">
      <c r="A468" s="3"/>
      <c r="B468" s="143" t="s">
        <v>9</v>
      </c>
      <c r="C468" s="113">
        <v>1</v>
      </c>
      <c r="D468" s="5"/>
      <c r="E468" s="23"/>
    </row>
    <row r="469" spans="1:5" s="22" customFormat="1" ht="31.2" x14ac:dyDescent="0.3">
      <c r="A469" s="3"/>
      <c r="B469" s="143" t="s">
        <v>193</v>
      </c>
      <c r="C469" s="113">
        <v>1</v>
      </c>
      <c r="D469" s="5">
        <v>2</v>
      </c>
      <c r="E469" s="23"/>
    </row>
    <row r="470" spans="1:5" s="22" customFormat="1" ht="46.8" x14ac:dyDescent="0.3">
      <c r="A470" s="3"/>
      <c r="B470" s="144" t="s">
        <v>8</v>
      </c>
      <c r="C470" s="113"/>
      <c r="D470" s="5">
        <v>3</v>
      </c>
      <c r="E470" s="23"/>
    </row>
    <row r="471" spans="1:5" s="22" customFormat="1" ht="31.2" x14ac:dyDescent="0.3">
      <c r="A471" s="3"/>
      <c r="B471" s="143" t="s">
        <v>173</v>
      </c>
      <c r="C471" s="113">
        <v>141</v>
      </c>
      <c r="D471" s="5">
        <v>2</v>
      </c>
      <c r="E471" s="23"/>
    </row>
    <row r="472" spans="1:5" s="22" customFormat="1" ht="48" customHeight="1" x14ac:dyDescent="0.3">
      <c r="A472" s="3"/>
      <c r="B472" s="143" t="s">
        <v>7</v>
      </c>
      <c r="C472" s="113">
        <v>1</v>
      </c>
      <c r="D472" s="5"/>
      <c r="E472" s="23"/>
    </row>
    <row r="473" spans="1:5" s="22" customFormat="1" ht="31.2" x14ac:dyDescent="0.3">
      <c r="A473" s="3"/>
      <c r="B473" s="143" t="s">
        <v>19</v>
      </c>
      <c r="C473" s="113"/>
      <c r="D473" s="5">
        <v>30</v>
      </c>
      <c r="E473" s="23"/>
    </row>
    <row r="474" spans="1:5" s="22" customFormat="1" ht="31.2" x14ac:dyDescent="0.3">
      <c r="A474" s="3"/>
      <c r="B474" s="144" t="s">
        <v>5</v>
      </c>
      <c r="C474" s="113">
        <v>140</v>
      </c>
      <c r="D474" s="5">
        <v>39</v>
      </c>
      <c r="E474" s="23"/>
    </row>
    <row r="475" spans="1:5" s="22" customFormat="1" ht="31.2" x14ac:dyDescent="0.3">
      <c r="A475" s="3"/>
      <c r="B475" s="4" t="s">
        <v>2</v>
      </c>
      <c r="C475" s="113"/>
      <c r="D475" s="5">
        <v>41</v>
      </c>
      <c r="E475" s="23"/>
    </row>
    <row r="476" spans="1:5" s="22" customFormat="1" ht="43.5" customHeight="1" x14ac:dyDescent="0.3">
      <c r="A476" s="3"/>
      <c r="B476" s="37" t="s">
        <v>16</v>
      </c>
      <c r="C476" s="113"/>
      <c r="D476" s="5">
        <v>44</v>
      </c>
      <c r="E476" s="23"/>
    </row>
    <row r="477" spans="1:5" s="22" customFormat="1" ht="31.2" x14ac:dyDescent="0.3">
      <c r="A477" s="3"/>
      <c r="B477" s="47" t="s">
        <v>15</v>
      </c>
      <c r="C477" s="113"/>
      <c r="D477" s="5">
        <v>6</v>
      </c>
      <c r="E477" s="23"/>
    </row>
    <row r="478" spans="1:5" s="22" customFormat="1" ht="31.2" x14ac:dyDescent="0.3">
      <c r="A478" s="3"/>
      <c r="B478" s="79" t="s">
        <v>22</v>
      </c>
      <c r="C478" s="113"/>
      <c r="D478" s="5">
        <v>6</v>
      </c>
      <c r="E478" s="23"/>
    </row>
    <row r="479" spans="1:5" s="22" customFormat="1" x14ac:dyDescent="0.3">
      <c r="A479" s="3" t="s">
        <v>1</v>
      </c>
      <c r="B479" s="34" t="s">
        <v>186</v>
      </c>
      <c r="C479" s="127">
        <f>SUM(C465:C478)</f>
        <v>284</v>
      </c>
      <c r="D479" s="35">
        <f>SUM(D465:D478)</f>
        <v>245</v>
      </c>
      <c r="E479" s="23"/>
    </row>
    <row r="480" spans="1:5" s="22" customFormat="1" x14ac:dyDescent="0.3">
      <c r="A480" s="3" t="s">
        <v>67</v>
      </c>
      <c r="B480" s="4"/>
      <c r="C480" s="113"/>
      <c r="D480" s="5"/>
      <c r="E480" s="23"/>
    </row>
    <row r="481" spans="1:5" s="22" customFormat="1" x14ac:dyDescent="0.3">
      <c r="A481" s="3" t="s">
        <v>1</v>
      </c>
      <c r="B481" s="34" t="s">
        <v>125</v>
      </c>
      <c r="C481" s="127">
        <f>SUM(C480)</f>
        <v>0</v>
      </c>
      <c r="D481" s="35">
        <f>SUM(D480)</f>
        <v>0</v>
      </c>
      <c r="E481" s="23"/>
    </row>
    <row r="482" spans="1:5" s="22" customFormat="1" ht="31.2" x14ac:dyDescent="0.3">
      <c r="A482" s="3" t="s">
        <v>66</v>
      </c>
      <c r="B482" s="138" t="s">
        <v>3</v>
      </c>
      <c r="C482" s="113"/>
      <c r="D482" s="5">
        <v>14</v>
      </c>
      <c r="E482" s="23"/>
    </row>
    <row r="483" spans="1:5" s="22" customFormat="1" x14ac:dyDescent="0.3">
      <c r="A483" s="3"/>
      <c r="B483" s="146" t="s">
        <v>171</v>
      </c>
      <c r="C483" s="113"/>
      <c r="D483" s="5">
        <v>2</v>
      </c>
      <c r="E483" s="23"/>
    </row>
    <row r="484" spans="1:5" s="22" customFormat="1" ht="31.2" x14ac:dyDescent="0.3">
      <c r="A484" s="3"/>
      <c r="B484" s="4" t="s">
        <v>2</v>
      </c>
      <c r="C484" s="113"/>
      <c r="D484" s="5">
        <v>2</v>
      </c>
      <c r="E484" s="23"/>
    </row>
    <row r="485" spans="1:5" s="22" customFormat="1" x14ac:dyDescent="0.3">
      <c r="A485" s="3" t="s">
        <v>1</v>
      </c>
      <c r="B485" s="34" t="s">
        <v>175</v>
      </c>
      <c r="C485" s="127">
        <f>SUM(C482:C483)</f>
        <v>0</v>
      </c>
      <c r="D485" s="35">
        <f>SUM(D482:D484)</f>
        <v>18</v>
      </c>
      <c r="E485" s="23"/>
    </row>
    <row r="486" spans="1:5" s="22" customFormat="1" ht="46.8" x14ac:dyDescent="0.3">
      <c r="A486" s="40" t="s">
        <v>170</v>
      </c>
      <c r="B486" s="138" t="s">
        <v>3</v>
      </c>
      <c r="C486" s="113"/>
      <c r="D486" s="5">
        <v>6</v>
      </c>
      <c r="E486" s="23"/>
    </row>
    <row r="487" spans="1:5" s="22" customFormat="1" ht="31.2" x14ac:dyDescent="0.3">
      <c r="A487" s="40"/>
      <c r="B487" s="4" t="s">
        <v>18</v>
      </c>
      <c r="C487" s="113"/>
      <c r="D487" s="5">
        <v>44</v>
      </c>
      <c r="E487" s="23"/>
    </row>
    <row r="488" spans="1:5" s="22" customFormat="1" ht="31.2" x14ac:dyDescent="0.3">
      <c r="A488" s="40"/>
      <c r="B488" s="143" t="s">
        <v>9</v>
      </c>
      <c r="C488" s="113">
        <v>4</v>
      </c>
      <c r="D488" s="5"/>
      <c r="E488" s="23"/>
    </row>
    <row r="489" spans="1:5" s="22" customFormat="1" ht="46.8" x14ac:dyDescent="0.3">
      <c r="A489" s="40"/>
      <c r="B489" s="144" t="s">
        <v>8</v>
      </c>
      <c r="C489" s="113">
        <v>27</v>
      </c>
      <c r="D489" s="5"/>
      <c r="E489" s="23"/>
    </row>
    <row r="490" spans="1:5" s="22" customFormat="1" ht="31.2" x14ac:dyDescent="0.3">
      <c r="A490" s="40"/>
      <c r="B490" s="139" t="s">
        <v>38</v>
      </c>
      <c r="C490" s="106">
        <v>7</v>
      </c>
      <c r="D490" s="91" t="s">
        <v>161</v>
      </c>
      <c r="E490" s="23"/>
    </row>
    <row r="491" spans="1:5" s="22" customFormat="1" ht="31.2" x14ac:dyDescent="0.3">
      <c r="A491" s="40"/>
      <c r="B491" s="139" t="s">
        <v>194</v>
      </c>
      <c r="C491" s="106">
        <v>2</v>
      </c>
      <c r="D491" s="91"/>
      <c r="E491" s="23"/>
    </row>
    <row r="492" spans="1:5" s="22" customFormat="1" ht="31.2" x14ac:dyDescent="0.3">
      <c r="A492" s="40"/>
      <c r="B492" s="141" t="s">
        <v>195</v>
      </c>
      <c r="C492" s="106">
        <v>6</v>
      </c>
      <c r="D492" s="91"/>
      <c r="E492" s="23"/>
    </row>
    <row r="493" spans="1:5" s="22" customFormat="1" ht="31.2" x14ac:dyDescent="0.3">
      <c r="A493" s="40"/>
      <c r="B493" s="143" t="s">
        <v>173</v>
      </c>
      <c r="C493" s="106">
        <v>12</v>
      </c>
      <c r="D493" s="91"/>
      <c r="E493" s="23"/>
    </row>
    <row r="494" spans="1:5" s="22" customFormat="1" ht="46.8" x14ac:dyDescent="0.3">
      <c r="A494" s="40"/>
      <c r="B494" s="143" t="s">
        <v>26</v>
      </c>
      <c r="C494" s="106">
        <v>1</v>
      </c>
      <c r="D494" s="91"/>
      <c r="E494" s="23"/>
    </row>
    <row r="495" spans="1:5" s="22" customFormat="1" ht="31.2" x14ac:dyDescent="0.3">
      <c r="A495" s="40"/>
      <c r="B495" s="143" t="s">
        <v>19</v>
      </c>
      <c r="C495" s="106"/>
      <c r="D495" s="91">
        <v>94</v>
      </c>
      <c r="E495" s="23"/>
    </row>
    <row r="496" spans="1:5" s="22" customFormat="1" ht="31.2" x14ac:dyDescent="0.3">
      <c r="A496" s="40"/>
      <c r="B496" s="139" t="s">
        <v>197</v>
      </c>
      <c r="C496" s="106">
        <v>1</v>
      </c>
      <c r="D496" s="91"/>
      <c r="E496" s="23"/>
    </row>
    <row r="497" spans="1:5" s="22" customFormat="1" ht="31.2" x14ac:dyDescent="0.3">
      <c r="A497" s="40"/>
      <c r="B497" s="4" t="s">
        <v>15</v>
      </c>
      <c r="C497" s="106"/>
      <c r="D497" s="91">
        <v>2</v>
      </c>
      <c r="E497" s="23"/>
    </row>
    <row r="498" spans="1:5" s="22" customFormat="1" x14ac:dyDescent="0.3">
      <c r="A498" s="3" t="s">
        <v>1</v>
      </c>
      <c r="B498" s="34" t="s">
        <v>147</v>
      </c>
      <c r="C498" s="127">
        <f>SUM(C486:C497)</f>
        <v>60</v>
      </c>
      <c r="D498" s="35">
        <f>SUM(D486:D497)</f>
        <v>146</v>
      </c>
      <c r="E498" s="23"/>
    </row>
    <row r="499" spans="1:5" s="22" customFormat="1" ht="31.2" x14ac:dyDescent="0.3">
      <c r="A499" s="3" t="s">
        <v>53</v>
      </c>
      <c r="B499" s="138" t="s">
        <v>3</v>
      </c>
      <c r="C499" s="113"/>
      <c r="D499" s="5">
        <v>71</v>
      </c>
      <c r="E499" s="23"/>
    </row>
    <row r="500" spans="1:5" s="22" customFormat="1" ht="31.2" x14ac:dyDescent="0.3">
      <c r="A500" s="3"/>
      <c r="B500" s="138" t="s">
        <v>190</v>
      </c>
      <c r="C500" s="113"/>
      <c r="D500" s="5">
        <v>7</v>
      </c>
      <c r="E500" s="23"/>
    </row>
    <row r="501" spans="1:5" s="22" customFormat="1" ht="46.8" x14ac:dyDescent="0.3">
      <c r="A501" s="3"/>
      <c r="B501" s="144" t="s">
        <v>8</v>
      </c>
      <c r="C501" s="113">
        <v>8</v>
      </c>
      <c r="D501" s="5">
        <v>1</v>
      </c>
      <c r="E501" s="23"/>
    </row>
    <row r="502" spans="1:5" s="22" customFormat="1" ht="31.2" x14ac:dyDescent="0.3">
      <c r="A502" s="3"/>
      <c r="B502" s="139" t="s">
        <v>38</v>
      </c>
      <c r="C502" s="113">
        <v>1</v>
      </c>
      <c r="D502" s="5"/>
      <c r="E502" s="23"/>
    </row>
    <row r="503" spans="1:5" s="22" customFormat="1" ht="31.2" x14ac:dyDescent="0.3">
      <c r="A503" s="3"/>
      <c r="B503" s="141" t="s">
        <v>195</v>
      </c>
      <c r="C503" s="113">
        <v>1</v>
      </c>
      <c r="D503" s="5"/>
      <c r="E503" s="23"/>
    </row>
    <row r="504" spans="1:5" s="22" customFormat="1" ht="31.2" x14ac:dyDescent="0.3">
      <c r="A504" s="3"/>
      <c r="B504" s="143" t="s">
        <v>173</v>
      </c>
      <c r="C504" s="113">
        <v>5</v>
      </c>
      <c r="D504" s="5">
        <f>SUM(D486:D497)</f>
        <v>146</v>
      </c>
      <c r="E504" s="23"/>
    </row>
    <row r="505" spans="1:5" s="22" customFormat="1" ht="31.2" x14ac:dyDescent="0.3">
      <c r="A505" s="3"/>
      <c r="B505" s="144" t="s">
        <v>5</v>
      </c>
      <c r="C505" s="106">
        <v>4</v>
      </c>
      <c r="D505" s="67"/>
      <c r="E505" s="23"/>
    </row>
    <row r="506" spans="1:5" s="22" customFormat="1" x14ac:dyDescent="0.3">
      <c r="A506" s="3"/>
      <c r="B506" s="146" t="s">
        <v>171</v>
      </c>
      <c r="C506" s="106">
        <v>15</v>
      </c>
      <c r="D506" s="67"/>
      <c r="E506" s="23"/>
    </row>
    <row r="507" spans="1:5" s="22" customFormat="1" ht="31.2" x14ac:dyDescent="0.3">
      <c r="A507" s="3"/>
      <c r="B507" s="4" t="s">
        <v>2</v>
      </c>
      <c r="C507" s="106"/>
      <c r="D507" s="67">
        <v>23</v>
      </c>
      <c r="E507" s="23"/>
    </row>
    <row r="508" spans="1:5" s="22" customFormat="1" x14ac:dyDescent="0.3">
      <c r="A508" s="3" t="s">
        <v>1</v>
      </c>
      <c r="B508" s="34" t="s">
        <v>31</v>
      </c>
      <c r="C508" s="103">
        <f>SUM(C499:C507)</f>
        <v>34</v>
      </c>
      <c r="D508" s="35">
        <f>SUM(D499:D507)</f>
        <v>248</v>
      </c>
      <c r="E508" s="23"/>
    </row>
    <row r="509" spans="1:5" s="22" customFormat="1" x14ac:dyDescent="0.3">
      <c r="A509" s="3" t="s">
        <v>114</v>
      </c>
      <c r="B509" s="3"/>
      <c r="C509" s="110"/>
      <c r="D509" s="6"/>
      <c r="E509" s="23"/>
    </row>
    <row r="510" spans="1:5" s="22" customFormat="1" x14ac:dyDescent="0.3">
      <c r="A510" s="3" t="s">
        <v>1</v>
      </c>
      <c r="B510" s="34" t="s">
        <v>125</v>
      </c>
      <c r="C510" s="127">
        <f>SUM(C509)</f>
        <v>0</v>
      </c>
      <c r="D510" s="35">
        <f>SUM(D509)</f>
        <v>0</v>
      </c>
      <c r="E510" s="23"/>
    </row>
    <row r="511" spans="1:5" s="22" customFormat="1" ht="46.8" x14ac:dyDescent="0.3">
      <c r="A511" s="3" t="s">
        <v>64</v>
      </c>
      <c r="B511" s="144" t="s">
        <v>8</v>
      </c>
      <c r="C511" s="113"/>
      <c r="D511" s="5">
        <v>1</v>
      </c>
      <c r="E511" s="23"/>
    </row>
    <row r="512" spans="1:5" s="22" customFormat="1" ht="31.2" x14ac:dyDescent="0.3">
      <c r="A512" s="3"/>
      <c r="B512" s="144" t="s">
        <v>5</v>
      </c>
      <c r="C512" s="106">
        <v>1</v>
      </c>
      <c r="D512" s="67"/>
      <c r="E512" s="23"/>
    </row>
    <row r="513" spans="1:5" s="22" customFormat="1" x14ac:dyDescent="0.3">
      <c r="A513" s="3" t="s">
        <v>1</v>
      </c>
      <c r="B513" s="34" t="s">
        <v>4</v>
      </c>
      <c r="C513" s="127">
        <f>SUM(C511:C512)</f>
        <v>1</v>
      </c>
      <c r="D513" s="35">
        <f>SUM(D511:D512)</f>
        <v>1</v>
      </c>
      <c r="E513" s="23"/>
    </row>
    <row r="514" spans="1:5" s="22" customFormat="1" ht="31.2" x14ac:dyDescent="0.3">
      <c r="A514" s="3" t="s">
        <v>63</v>
      </c>
      <c r="B514" s="138" t="s">
        <v>3</v>
      </c>
      <c r="C514" s="113"/>
      <c r="D514" s="5">
        <v>5</v>
      </c>
      <c r="E514" s="23"/>
    </row>
    <row r="515" spans="1:5" s="22" customFormat="1" ht="31.2" x14ac:dyDescent="0.3">
      <c r="A515" s="3"/>
      <c r="B515" s="138" t="s">
        <v>190</v>
      </c>
      <c r="C515" s="113"/>
      <c r="D515" s="5">
        <v>9</v>
      </c>
      <c r="E515" s="23"/>
    </row>
    <row r="516" spans="1:5" s="22" customFormat="1" ht="46.8" x14ac:dyDescent="0.3">
      <c r="A516" s="3"/>
      <c r="B516" s="144" t="s">
        <v>8</v>
      </c>
      <c r="C516" s="113"/>
      <c r="D516" s="5">
        <v>6</v>
      </c>
      <c r="E516" s="23"/>
    </row>
    <row r="517" spans="1:5" s="22" customFormat="1" ht="31.2" x14ac:dyDescent="0.3">
      <c r="A517" s="3"/>
      <c r="B517" s="138" t="s">
        <v>21</v>
      </c>
      <c r="C517" s="113"/>
      <c r="D517" s="5">
        <v>3</v>
      </c>
      <c r="E517" s="23"/>
    </row>
    <row r="518" spans="1:5" s="22" customFormat="1" ht="31.2" x14ac:dyDescent="0.3">
      <c r="A518" s="3"/>
      <c r="B518" s="4" t="s">
        <v>2</v>
      </c>
      <c r="C518" s="113"/>
      <c r="D518" s="5">
        <v>18</v>
      </c>
      <c r="E518" s="23"/>
    </row>
    <row r="519" spans="1:5" s="22" customFormat="1" x14ac:dyDescent="0.3">
      <c r="A519" s="3" t="s">
        <v>1</v>
      </c>
      <c r="B519" s="34" t="s">
        <v>183</v>
      </c>
      <c r="C519" s="127">
        <f>SUM(C514:C514)</f>
        <v>0</v>
      </c>
      <c r="D519" s="35">
        <f>SUM(D514:D518)</f>
        <v>41</v>
      </c>
      <c r="E519" s="23"/>
    </row>
    <row r="520" spans="1:5" s="22" customFormat="1" ht="34.799999999999997" x14ac:dyDescent="0.3">
      <c r="A520" s="7" t="s">
        <v>118</v>
      </c>
      <c r="B520" s="7" t="s">
        <v>202</v>
      </c>
      <c r="C520" s="126" t="s">
        <v>189</v>
      </c>
      <c r="D520" s="8" t="s">
        <v>187</v>
      </c>
    </row>
  </sheetData>
  <autoFilter ref="A3:D520">
    <filterColumn colId="2" showButton="0"/>
  </autoFilter>
  <mergeCells count="5">
    <mergeCell ref="E2:E3"/>
    <mergeCell ref="C3:D3"/>
    <mergeCell ref="A3:A4"/>
    <mergeCell ref="B3:B4"/>
    <mergeCell ref="A2:D2"/>
  </mergeCells>
  <dataValidations count="42">
    <dataValidation type="textLength" operator="lessThanOrEqual" allowBlank="1" showInputMessage="1" showErrorMessage="1" error="Пиши кратко. Смотри предыдушие записи" sqref="B405">
      <formula1>#REF!</formula1>
    </dataValidation>
    <dataValidation type="textLength" operator="lessThanOrEqual" allowBlank="1" showInputMessage="1" showErrorMessage="1" error="Пиши кратко. Смотри предыдушие записи" sqref="B358">
      <formula1>#REF!</formula1>
    </dataValidation>
    <dataValidation type="textLength" operator="lessThanOrEqual" allowBlank="1" showInputMessage="1" showErrorMessage="1" error="Пиши кратко. Смотри предыдушие записи" sqref="B433">
      <formula1>#REF!</formula1>
    </dataValidation>
    <dataValidation type="textLength" operator="lessThanOrEqual" allowBlank="1" showInputMessage="1" showErrorMessage="1" error="Пиши кратко. Смотри предыдушие записи" sqref="B274">
      <formula1>#REF!</formula1>
    </dataValidation>
    <dataValidation type="textLength" operator="lessThanOrEqual" allowBlank="1" showInputMessage="1" showErrorMessage="1" error="Пиши кратко. Смотри предыдушие записи" sqref="B172">
      <formula1>#REF!</formula1>
    </dataValidation>
    <dataValidation type="textLength" operator="lessThanOrEqual" allowBlank="1" showInputMessage="1" showErrorMessage="1" error="Пиши кратко. Смотри предыдушие записи" sqref="B125:B126">
      <formula1>#REF!</formula1>
    </dataValidation>
    <dataValidation type="textLength" operator="lessThanOrEqual" allowBlank="1" showInputMessage="1" showErrorMessage="1" error="Пиши кратко. Смотри предыдушие записи" sqref="B115">
      <formula1>#REF!</formula1>
    </dataValidation>
    <dataValidation type="textLength" operator="lessThanOrEqual" allowBlank="1" showInputMessage="1" showErrorMessage="1" error="Пиши кратко. Смотри предыдушие записи" sqref="B478">
      <formula1>#REF!</formula1>
    </dataValidation>
    <dataValidation type="textLength" operator="lessThanOrEqual" allowBlank="1" showInputMessage="1" showErrorMessage="1" error="Пиши кратко. Смотри предыдушие записи" sqref="B119 B71 B130">
      <formula1>#REF!</formula1>
    </dataValidation>
    <dataValidation type="textLength" operator="lessThanOrEqual" allowBlank="1" showInputMessage="1" showErrorMessage="1" error="Пиши кратко. Смотри предыдушие записи" sqref="B80">
      <formula1>#REF!</formula1>
    </dataValidation>
    <dataValidation type="textLength" operator="lessThanOrEqual" allowBlank="1" showInputMessage="1" showErrorMessage="1" error="Пиши кратко. Смотри предыдушие записи" sqref="B70">
      <formula1>#REF!</formula1>
    </dataValidation>
    <dataValidation type="textLength" operator="lessThanOrEqual" allowBlank="1" showInputMessage="1" showErrorMessage="1" error="Пиши кратко. Смотри предыдушие записи" sqref="B68">
      <formula1>#REF!</formula1>
    </dataValidation>
    <dataValidation type="textLength" operator="lessThanOrEqual" allowBlank="1" showInputMessage="1" showErrorMessage="1" error="Пиши кратко. Смотри предыдушие записи" sqref="B256">
      <formula1>#REF!</formula1>
    </dataValidation>
    <dataValidation type="textLength" operator="lessThanOrEqual" allowBlank="1" showInputMessage="1" showErrorMessage="1" error="Пиши кратко. Смотри предыдушие записи" sqref="B349">
      <formula1>#REF!</formula1>
    </dataValidation>
    <dataValidation type="textLength" operator="lessThanOrEqual" allowBlank="1" showInputMessage="1" showErrorMessage="1" error="Пиши кратко. Смотри предыдушие записи" sqref="B411">
      <formula1>#REF!</formula1>
    </dataValidation>
    <dataValidation type="textLength" operator="lessThanOrEqual" allowBlank="1" showInputMessage="1" showErrorMessage="1" error="Пиши кратко. Смотри предыдушие записи" sqref="B301">
      <formula1>#REF!</formula1>
    </dataValidation>
    <dataValidation type="textLength" operator="lessThanOrEqual" allowBlank="1" showInputMessage="1" showErrorMessage="1" error="Пиши кратко. Смотри предыдушие записи" sqref="B454">
      <formula1>#REF!</formula1>
    </dataValidation>
    <dataValidation type="textLength" operator="lessThanOrEqual" allowBlank="1" showInputMessage="1" showErrorMessage="1" error="Пиши кратко. Смотри предыдушие записи" sqref="B298">
      <formula1>#REF!</formula1>
    </dataValidation>
    <dataValidation type="textLength" operator="lessThanOrEqual" allowBlank="1" showInputMessage="1" showErrorMessage="1" error="Пиши кратко. Смотри предыдушие записи" sqref="B413">
      <formula1>#REF!</formula1>
    </dataValidation>
    <dataValidation type="textLength" operator="lessThanOrEqual" allowBlank="1" showInputMessage="1" showErrorMessage="1" error="Пиши кратко. Смотри предыдушие записи" sqref="B455">
      <formula1>#REF!</formula1>
    </dataValidation>
    <dataValidation type="textLength" operator="lessThanOrEqual" allowBlank="1" showInputMessage="1" showErrorMessage="1" error="Пиши кратко. Смотри предыдушие записи" sqref="B359">
      <formula1>#REF!</formula1>
    </dataValidation>
    <dataValidation type="textLength" operator="lessThanOrEqual" allowBlank="1" showInputMessage="1" showErrorMessage="1" error="Пиши кратко. Смотри предыдушие записи" sqref="B37">
      <formula1>#REF!</formula1>
    </dataValidation>
    <dataValidation type="textLength" operator="lessThanOrEqual" allowBlank="1" showInputMessage="1" showErrorMessage="1" error="Пиши кратко. Смотри предыдушие записи" sqref="B51">
      <formula1>#REF!</formula1>
    </dataValidation>
    <dataValidation type="textLength" operator="lessThanOrEqual" allowBlank="1" showInputMessage="1" showErrorMessage="1" error="Пиши кратко. Смотри предыдушие записи" sqref="B265 B21 B33 B93 B112 B155">
      <formula1>#REF!</formula1>
    </dataValidation>
    <dataValidation type="textLength" operator="lessThanOrEqual" allowBlank="1" showInputMessage="1" showErrorMessage="1" error="Пиши кратко. Смотри предыдушие записи" sqref="B101">
      <formula1>#REF!</formula1>
    </dataValidation>
    <dataValidation type="textLength" operator="lessThanOrEqual" allowBlank="1" showInputMessage="1" showErrorMessage="1" error="Пиши кратко. Смотри предыдушие записи" sqref="B373">
      <formula1>#REF!</formula1>
    </dataValidation>
    <dataValidation type="textLength" operator="lessThanOrEqual" allowBlank="1" showInputMessage="1" showErrorMessage="1" error="Пиши кратко. Смотри предыдушие записи" sqref="B116:B118">
      <formula1>#REF!</formula1>
    </dataValidation>
    <dataValidation type="textLength" operator="lessThanOrEqual" allowBlank="1" showInputMessage="1" showErrorMessage="1" error="Пиши кратко. Смотри предыдушие записи" sqref="B100">
      <formula1>#REF!</formula1>
    </dataValidation>
    <dataValidation type="textLength" operator="lessThanOrEqual" allowBlank="1" showInputMessage="1" showErrorMessage="1" error="Пиши кратко. Смотри предыдушие записи" sqref="B273">
      <formula1>#REF!</formula1>
    </dataValidation>
    <dataValidation type="textLength" operator="lessThanOrEqual" allowBlank="1" showInputMessage="1" showErrorMessage="1" error="Пиши кратко. Смотри предыдушие записи" sqref="B26">
      <formula1>#REF!</formula1>
    </dataValidation>
    <dataValidation type="textLength" operator="lessThanOrEqual" allowBlank="1" showInputMessage="1" showErrorMessage="1" error="Пиши кратко. Смотри предыдушие записи" sqref="B271">
      <formula1>#REF!</formula1>
    </dataValidation>
    <dataValidation type="textLength" operator="lessThanOrEqual" allowBlank="1" showInputMessage="1" showErrorMessage="1" error="Пиши кратко. Смотри предыдушие записи" sqref="B36 B23">
      <formula1>#REF!</formula1>
    </dataValidation>
    <dataValidation type="textLength" operator="lessThanOrEqual" allowBlank="1" showInputMessage="1" showErrorMessage="1" error="Пиши кратко. Смотри предыдушие записи" sqref="B203 B44">
      <formula1>#REF!</formula1>
    </dataValidation>
    <dataValidation type="textLength" operator="lessThanOrEqual" allowBlank="1" showInputMessage="1" showErrorMessage="1" error="Пиши кратко. Смотри предыдушие записи" sqref="B38">
      <formula1>#REF!</formula1>
    </dataValidation>
    <dataValidation type="textLength" operator="lessThanOrEqual" allowBlank="1" showInputMessage="1" showErrorMessage="1" error="Пиши кратко. Смотри предыдушие записи" sqref="B169">
      <formula1>#REF!</formula1>
    </dataValidation>
    <dataValidation type="textLength" operator="lessThanOrEqual" allowBlank="1" showInputMessage="1" showErrorMessage="1" error="Пиши кратко. Смотри предыдушие записи" sqref="B202">
      <formula1>#REF!</formula1>
    </dataValidation>
    <dataValidation type="textLength" operator="lessThanOrEqual" allowBlank="1" showInputMessage="1" showErrorMessage="1" error="Пиши кратко. Смотри предыдушие записи" sqref="B216">
      <formula1>#REF!</formula1>
    </dataValidation>
    <dataValidation type="textLength" operator="lessThanOrEqual" allowBlank="1" showInputMessage="1" showErrorMessage="1" error="Пиши кратко. Смотри предыдушие записи" sqref="B171">
      <formula1>#REF!</formula1>
    </dataValidation>
    <dataValidation type="textLength" operator="lessThanOrEqual" allowBlank="1" showInputMessage="1" showErrorMessage="1" error="Пиши кратко. Смотри предыдушие записи" sqref="B184">
      <formula1>#REF!</formula1>
    </dataValidation>
    <dataValidation type="textLength" operator="lessThanOrEqual" allowBlank="1" showInputMessage="1" showErrorMessage="1" error="Пиши кратко. Смотри предыдушие записи" sqref="B35">
      <formula1>#REF!</formula1>
    </dataValidation>
    <dataValidation type="textLength" operator="lessThanOrEqual" allowBlank="1" showInputMessage="1" showErrorMessage="1" error="Пиши кратко. Смотри предыдушие записи" sqref="B107">
      <formula1>B1048335</formula1>
    </dataValidation>
    <dataValidation type="textLength" operator="lessThanOrEqual" allowBlank="1" showInputMessage="1" showErrorMessage="1" error="Пиши кратко. Смотри предыдушие записи" sqref="B14 B49 B67 B99 B152 B170 B213 B232 B243 B255 B270 B283 B322 B377 B385 B410 B432 B445 B453 B483 B506">
      <formula1>B1048301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ВИДЫ И СЛУЧАИ 2017</vt:lpstr>
      <vt:lpstr>2017г. КВО ПОДРОБНО</vt:lpstr>
      <vt:lpstr>ВИДЫ И СЛУЧАИ 2016</vt:lpstr>
      <vt:lpstr>2016г.КВО ПОДРОБНО</vt:lpstr>
      <vt:lpstr>ВИДЫ И СЛУЧАИ 2015г. </vt:lpstr>
      <vt:lpstr>2015г. КВО ПОДРОБНО</vt:lpstr>
      <vt:lpstr>2014г. КВО ПОДРОБНО </vt:lpstr>
      <vt:lpstr>2013г. КВО ПОДРОБНО</vt:lpstr>
      <vt:lpstr>2012г. КВО ПОДРОБНО</vt:lpstr>
      <vt:lpstr>2011г. КВО ПОДРОБНО</vt:lpstr>
      <vt:lpstr>'2011г. КВО ПОДРОБНО'!Область_печати</vt:lpstr>
      <vt:lpstr>'2012г. КВО ПОДРОБНО'!Область_печати</vt:lpstr>
      <vt:lpstr>'ВИДЫ И СЛУЧАИ 2015г. '!Область_печати</vt:lpstr>
    </vt:vector>
  </TitlesOfParts>
  <Company>ФГУ ВНИИКР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Елена</dc:creator>
  <cp:lastModifiedBy>Маркова Елена</cp:lastModifiedBy>
  <cp:lastPrinted>2017-08-11T06:51:39Z</cp:lastPrinted>
  <dcterms:created xsi:type="dcterms:W3CDTF">2011-04-08T10:40:05Z</dcterms:created>
  <dcterms:modified xsi:type="dcterms:W3CDTF">2018-02-01T12:28:52Z</dcterms:modified>
</cp:coreProperties>
</file>